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K\Hubito\"/>
    </mc:Choice>
  </mc:AlternateContent>
  <bookViews>
    <workbookView xWindow="0" yWindow="0" windowWidth="20400" windowHeight="7755"/>
  </bookViews>
  <sheets>
    <sheet name="Sheet1" sheetId="1" r:id="rId1"/>
    <sheet name="Son" sheetId="2" r:id="rId2"/>
    <sheet name="Lang" sheetId="3" r:id="rId3"/>
    <sheet name="Thuy" sheetId="4" r:id="rId4"/>
    <sheet name="KT" sheetId="5" r:id="rId5"/>
    <sheet name="Cuong" sheetId="7" r:id="rId6"/>
    <sheet name="BM" sheetId="6" r:id="rId7"/>
    <sheet name="SoD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4" l="1"/>
  <c r="D241" i="3"/>
  <c r="I274" i="1"/>
  <c r="I272" i="1" l="1"/>
  <c r="F6" i="7" l="1"/>
  <c r="I270" i="1"/>
  <c r="B1" i="5" l="1"/>
  <c r="B1" i="7"/>
  <c r="J269" i="1"/>
  <c r="I268" i="1"/>
  <c r="I267" i="1" l="1"/>
  <c r="I266" i="1" l="1"/>
  <c r="I261" i="1" l="1"/>
  <c r="N220" i="1" l="1"/>
  <c r="N221" i="1"/>
  <c r="N222" i="1"/>
  <c r="N223" i="1"/>
  <c r="N224" i="1"/>
  <c r="N219" i="1"/>
  <c r="N225" i="1" l="1"/>
  <c r="I258" i="1"/>
  <c r="I257" i="1" l="1"/>
  <c r="I256" i="1" l="1"/>
  <c r="I254" i="1" l="1"/>
  <c r="I252" i="1"/>
  <c r="I253" i="1"/>
  <c r="I250" i="1" l="1"/>
  <c r="I249" i="1" l="1"/>
  <c r="I248" i="1" l="1"/>
  <c r="I247" i="1" l="1"/>
  <c r="I245" i="1"/>
  <c r="I244" i="1" l="1"/>
  <c r="I242" i="1"/>
  <c r="I241" i="1" l="1"/>
  <c r="I240" i="1" l="1"/>
  <c r="I239" i="1" l="1"/>
  <c r="I238" i="1"/>
  <c r="I237" i="1" l="1"/>
  <c r="N5" i="1" l="1"/>
  <c r="N10" i="1" l="1"/>
  <c r="K235" i="1"/>
  <c r="I234" i="1"/>
  <c r="I233" i="1" l="1"/>
  <c r="I232" i="1" l="1"/>
  <c r="I230" i="1" l="1"/>
  <c r="I231" i="1"/>
  <c r="I229" i="1" l="1"/>
  <c r="Q7" i="1" l="1"/>
  <c r="I228" i="1"/>
  <c r="I227" i="1" l="1"/>
  <c r="I226" i="1" l="1"/>
  <c r="I225" i="1" l="1"/>
  <c r="I224" i="1" l="1"/>
  <c r="I223" i="1" l="1"/>
  <c r="I222" i="1" l="1"/>
  <c r="I219" i="1" l="1"/>
  <c r="I220" i="1"/>
  <c r="I221" i="1"/>
  <c r="I218" i="1" l="1"/>
  <c r="J217" i="1"/>
  <c r="K6" i="4"/>
  <c r="L8" i="4" l="1"/>
  <c r="L6" i="4"/>
  <c r="L9" i="4" s="1"/>
  <c r="M9" i="3"/>
  <c r="M7" i="3"/>
  <c r="M10" i="3" s="1"/>
  <c r="L7" i="3"/>
  <c r="I216" i="1"/>
  <c r="M11" i="3" l="1"/>
  <c r="M8" i="3"/>
  <c r="L7" i="4"/>
  <c r="L10" i="4"/>
  <c r="J6" i="4"/>
  <c r="I215" i="1" l="1"/>
  <c r="I214" i="1" l="1"/>
  <c r="I212" i="1" l="1"/>
  <c r="I213" i="1"/>
  <c r="I211" i="1"/>
  <c r="I210" i="1" l="1"/>
  <c r="D6" i="7" l="1"/>
  <c r="O3" i="4" l="1"/>
  <c r="I207" i="1"/>
  <c r="I206" i="1" l="1"/>
  <c r="F178" i="4" l="1"/>
  <c r="F179" i="4"/>
  <c r="J203" i="1"/>
  <c r="I204" i="1"/>
  <c r="I202" i="1"/>
  <c r="F177" i="4" l="1"/>
  <c r="I201" i="1"/>
  <c r="F176" i="4" l="1"/>
  <c r="I200" i="1"/>
  <c r="F175" i="4" l="1"/>
  <c r="I199" i="1"/>
  <c r="I198" i="1" l="1"/>
  <c r="I197" i="1" l="1"/>
  <c r="I196" i="1" l="1"/>
  <c r="F171" i="4" l="1"/>
  <c r="I195" i="1"/>
  <c r="I194" i="1"/>
  <c r="I193" i="1" l="1"/>
  <c r="I192" i="1" l="1"/>
  <c r="I190" i="1" l="1"/>
  <c r="C6" i="7"/>
  <c r="I189" i="1" l="1"/>
  <c r="I188" i="1"/>
  <c r="I187" i="1" l="1"/>
  <c r="I182" i="1"/>
  <c r="I186" i="1" l="1"/>
  <c r="I185" i="1" l="1"/>
  <c r="I184" i="1" l="1"/>
  <c r="I183" i="1" l="1"/>
  <c r="I181" i="1" l="1"/>
  <c r="I180" i="1" l="1"/>
  <c r="I179" i="1" l="1"/>
  <c r="B195" i="4" l="1"/>
  <c r="C195" i="4"/>
  <c r="B196" i="4"/>
  <c r="C196" i="4"/>
  <c r="B197" i="4"/>
  <c r="C197" i="4"/>
  <c r="B198" i="4"/>
  <c r="C198" i="4"/>
  <c r="B199" i="4"/>
  <c r="C199" i="4"/>
  <c r="B200" i="4"/>
  <c r="C200" i="4"/>
  <c r="B201" i="4"/>
  <c r="C201" i="4"/>
  <c r="B202" i="4"/>
  <c r="C202" i="4"/>
  <c r="B203" i="4"/>
  <c r="C203" i="4"/>
  <c r="B204" i="4"/>
  <c r="C204" i="4"/>
  <c r="B205" i="4"/>
  <c r="C205" i="4"/>
  <c r="B206" i="4"/>
  <c r="C206" i="4"/>
  <c r="B207" i="4"/>
  <c r="C207" i="4"/>
  <c r="B208" i="4"/>
  <c r="C208" i="4"/>
  <c r="B209" i="4"/>
  <c r="C209" i="4"/>
  <c r="B210" i="4"/>
  <c r="C210" i="4"/>
  <c r="B211" i="4"/>
  <c r="C211" i="4"/>
  <c r="B212" i="4"/>
  <c r="C212" i="4"/>
  <c r="B213" i="4"/>
  <c r="C213" i="4"/>
  <c r="B214" i="4"/>
  <c r="C214" i="4"/>
  <c r="B215" i="4"/>
  <c r="C215" i="4"/>
  <c r="B216" i="4"/>
  <c r="C216" i="4"/>
  <c r="B217" i="4"/>
  <c r="C217" i="4"/>
  <c r="B218" i="4"/>
  <c r="C218" i="4"/>
  <c r="B219" i="4"/>
  <c r="C219" i="4"/>
  <c r="B220" i="4"/>
  <c r="C220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B235" i="4"/>
  <c r="C235" i="4"/>
  <c r="B236" i="4"/>
  <c r="C236" i="4"/>
  <c r="B237" i="4"/>
  <c r="C237" i="4"/>
  <c r="B238" i="4"/>
  <c r="C238" i="4"/>
  <c r="B239" i="4"/>
  <c r="C239" i="4"/>
  <c r="B240" i="4"/>
  <c r="C240" i="4"/>
  <c r="B241" i="4"/>
  <c r="C241" i="4"/>
  <c r="B242" i="4"/>
  <c r="C242" i="4"/>
  <c r="B243" i="4"/>
  <c r="C243" i="4"/>
  <c r="B244" i="4"/>
  <c r="C244" i="4"/>
  <c r="B245" i="4"/>
  <c r="C245" i="4"/>
  <c r="B246" i="4"/>
  <c r="C246" i="4"/>
  <c r="B247" i="4"/>
  <c r="C247" i="4"/>
  <c r="B248" i="4"/>
  <c r="C248" i="4"/>
  <c r="B249" i="4"/>
  <c r="C249" i="4"/>
  <c r="B250" i="4"/>
  <c r="C250" i="4"/>
  <c r="B251" i="4"/>
  <c r="C251" i="4"/>
  <c r="B252" i="4"/>
  <c r="C252" i="4"/>
  <c r="B253" i="4"/>
  <c r="C253" i="4"/>
  <c r="B254" i="4"/>
  <c r="C254" i="4"/>
  <c r="B255" i="4"/>
  <c r="C255" i="4"/>
  <c r="B256" i="4"/>
  <c r="C256" i="4"/>
  <c r="B257" i="4"/>
  <c r="C257" i="4"/>
  <c r="B258" i="4"/>
  <c r="C258" i="4"/>
  <c r="B259" i="4"/>
  <c r="C259" i="4"/>
  <c r="B260" i="4"/>
  <c r="C260" i="4"/>
  <c r="B261" i="4"/>
  <c r="C261" i="4"/>
  <c r="B262" i="4"/>
  <c r="C262" i="4"/>
  <c r="B263" i="4"/>
  <c r="C263" i="4"/>
  <c r="B264" i="4"/>
  <c r="C264" i="4"/>
  <c r="B265" i="4"/>
  <c r="C265" i="4"/>
  <c r="B266" i="4"/>
  <c r="C266" i="4"/>
  <c r="B267" i="4"/>
  <c r="C267" i="4"/>
  <c r="B268" i="4"/>
  <c r="C268" i="4"/>
  <c r="B269" i="4"/>
  <c r="C269" i="4"/>
  <c r="B270" i="4"/>
  <c r="C270" i="4"/>
  <c r="B271" i="4"/>
  <c r="C271" i="4"/>
  <c r="B272" i="4"/>
  <c r="C272" i="4"/>
  <c r="B273" i="4"/>
  <c r="C273" i="4"/>
  <c r="B274" i="4"/>
  <c r="C274" i="4"/>
  <c r="B275" i="4"/>
  <c r="C275" i="4"/>
  <c r="B276" i="4"/>
  <c r="C276" i="4"/>
  <c r="B277" i="4"/>
  <c r="C277" i="4"/>
  <c r="B278" i="4"/>
  <c r="C278" i="4"/>
  <c r="B279" i="4"/>
  <c r="C279" i="4"/>
  <c r="B280" i="4"/>
  <c r="C280" i="4"/>
  <c r="B281" i="4"/>
  <c r="C281" i="4"/>
  <c r="B282" i="4"/>
  <c r="C282" i="4"/>
  <c r="B283" i="4"/>
  <c r="C283" i="4"/>
  <c r="B284" i="4"/>
  <c r="C284" i="4"/>
  <c r="B285" i="4"/>
  <c r="C285" i="4"/>
  <c r="B286" i="4"/>
  <c r="C286" i="4"/>
  <c r="B287" i="4"/>
  <c r="C287" i="4"/>
  <c r="B288" i="4"/>
  <c r="C288" i="4"/>
  <c r="B289" i="4"/>
  <c r="C289" i="4"/>
  <c r="B290" i="4"/>
  <c r="C290" i="4"/>
  <c r="B291" i="4"/>
  <c r="C291" i="4"/>
  <c r="B292" i="4"/>
  <c r="C292" i="4"/>
  <c r="B293" i="4"/>
  <c r="C293" i="4"/>
  <c r="B294" i="4"/>
  <c r="C294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B302" i="4"/>
  <c r="C302" i="4"/>
  <c r="B303" i="4"/>
  <c r="C303" i="4"/>
  <c r="B304" i="4"/>
  <c r="C304" i="4"/>
  <c r="B305" i="4"/>
  <c r="C305" i="4"/>
  <c r="B306" i="4"/>
  <c r="C306" i="4"/>
  <c r="B307" i="4"/>
  <c r="C307" i="4"/>
  <c r="B308" i="4"/>
  <c r="C308" i="4"/>
  <c r="B309" i="4"/>
  <c r="C309" i="4"/>
  <c r="B310" i="4"/>
  <c r="C310" i="4"/>
  <c r="B311" i="4"/>
  <c r="C311" i="4"/>
  <c r="B312" i="4"/>
  <c r="C312" i="4"/>
  <c r="B313" i="4"/>
  <c r="C313" i="4"/>
  <c r="B314" i="4"/>
  <c r="C314" i="4"/>
  <c r="B315" i="4"/>
  <c r="C315" i="4"/>
  <c r="B316" i="4"/>
  <c r="C316" i="4"/>
  <c r="B317" i="4"/>
  <c r="C317" i="4"/>
  <c r="B318" i="4"/>
  <c r="C318" i="4"/>
  <c r="B319" i="4"/>
  <c r="C319" i="4"/>
  <c r="B320" i="4"/>
  <c r="C320" i="4"/>
  <c r="B321" i="4"/>
  <c r="C321" i="4"/>
  <c r="B322" i="4"/>
  <c r="C322" i="4"/>
  <c r="B323" i="4"/>
  <c r="C323" i="4"/>
  <c r="B324" i="4"/>
  <c r="C324" i="4"/>
  <c r="B325" i="4"/>
  <c r="C325" i="4"/>
  <c r="B326" i="4"/>
  <c r="C326" i="4"/>
  <c r="B327" i="4"/>
  <c r="C327" i="4"/>
  <c r="B328" i="4"/>
  <c r="C328" i="4"/>
  <c r="B329" i="4"/>
  <c r="C329" i="4"/>
  <c r="B330" i="4"/>
  <c r="C330" i="4"/>
  <c r="B331" i="4"/>
  <c r="C331" i="4"/>
  <c r="B332" i="4"/>
  <c r="C332" i="4"/>
  <c r="B333" i="4"/>
  <c r="C333" i="4"/>
  <c r="B334" i="4"/>
  <c r="C334" i="4"/>
  <c r="B335" i="4"/>
  <c r="C335" i="4"/>
  <c r="B336" i="4"/>
  <c r="C336" i="4"/>
  <c r="B337" i="4"/>
  <c r="C337" i="4"/>
  <c r="B338" i="4"/>
  <c r="C338" i="4"/>
  <c r="B339" i="4"/>
  <c r="C339" i="4"/>
  <c r="B340" i="4"/>
  <c r="C340" i="4"/>
  <c r="B341" i="4"/>
  <c r="C341" i="4"/>
  <c r="B342" i="4"/>
  <c r="C342" i="4"/>
  <c r="B343" i="4"/>
  <c r="C343" i="4"/>
  <c r="B344" i="4"/>
  <c r="C344" i="4"/>
  <c r="B345" i="4"/>
  <c r="C345" i="4"/>
  <c r="B346" i="4"/>
  <c r="C346" i="4"/>
  <c r="B347" i="4"/>
  <c r="C347" i="4"/>
  <c r="B348" i="4"/>
  <c r="C348" i="4"/>
  <c r="B349" i="4"/>
  <c r="C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B365" i="4"/>
  <c r="C365" i="4"/>
  <c r="B366" i="4"/>
  <c r="C366" i="4"/>
  <c r="B367" i="4"/>
  <c r="C367" i="4"/>
  <c r="B368" i="4"/>
  <c r="C368" i="4"/>
  <c r="B369" i="4"/>
  <c r="C369" i="4"/>
  <c r="B370" i="4"/>
  <c r="C370" i="4"/>
  <c r="B371" i="4"/>
  <c r="C371" i="4"/>
  <c r="B372" i="4"/>
  <c r="C372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B419" i="4"/>
  <c r="C419" i="4"/>
  <c r="B420" i="4"/>
  <c r="C420" i="4"/>
  <c r="B421" i="4"/>
  <c r="C421" i="4"/>
  <c r="B422" i="4"/>
  <c r="C422" i="4"/>
  <c r="B423" i="4"/>
  <c r="C423" i="4"/>
  <c r="B424" i="4"/>
  <c r="C424" i="4"/>
  <c r="B425" i="4"/>
  <c r="C425" i="4"/>
  <c r="B426" i="4"/>
  <c r="C426" i="4"/>
  <c r="B427" i="4"/>
  <c r="C427" i="4"/>
  <c r="B428" i="4"/>
  <c r="C42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0" i="4"/>
  <c r="C470" i="4"/>
  <c r="B471" i="4"/>
  <c r="C471" i="4"/>
  <c r="B472" i="4"/>
  <c r="C472" i="4"/>
  <c r="B473" i="4"/>
  <c r="C473" i="4"/>
  <c r="B474" i="4"/>
  <c r="C474" i="4"/>
  <c r="B475" i="4"/>
  <c r="C475" i="4"/>
  <c r="B476" i="4"/>
  <c r="C476" i="4"/>
  <c r="B477" i="4"/>
  <c r="C477" i="4"/>
  <c r="B478" i="4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B489" i="4"/>
  <c r="C489" i="4"/>
  <c r="B490" i="4"/>
  <c r="C490" i="4"/>
  <c r="B491" i="4"/>
  <c r="C491" i="4"/>
  <c r="B492" i="4"/>
  <c r="C492" i="4"/>
  <c r="B493" i="4"/>
  <c r="C493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548" i="4"/>
  <c r="C548" i="4"/>
  <c r="B549" i="4"/>
  <c r="C549" i="4"/>
  <c r="B550" i="4"/>
  <c r="C550" i="4"/>
  <c r="B551" i="4"/>
  <c r="C551" i="4"/>
  <c r="B552" i="4"/>
  <c r="C552" i="4"/>
  <c r="B553" i="4"/>
  <c r="C553" i="4"/>
  <c r="B554" i="4"/>
  <c r="C554" i="4"/>
  <c r="B555" i="4"/>
  <c r="C555" i="4"/>
  <c r="B556" i="4"/>
  <c r="C556" i="4"/>
  <c r="B557" i="4"/>
  <c r="C557" i="4"/>
  <c r="B558" i="4"/>
  <c r="C558" i="4"/>
  <c r="B559" i="4"/>
  <c r="C559" i="4"/>
  <c r="B560" i="4"/>
  <c r="C560" i="4"/>
  <c r="B561" i="4"/>
  <c r="C561" i="4"/>
  <c r="B562" i="4"/>
  <c r="C562" i="4"/>
  <c r="B563" i="4"/>
  <c r="C563" i="4"/>
  <c r="B564" i="4"/>
  <c r="C564" i="4"/>
  <c r="B565" i="4"/>
  <c r="C565" i="4"/>
  <c r="B566" i="4"/>
  <c r="C566" i="4"/>
  <c r="B567" i="4"/>
  <c r="C567" i="4"/>
  <c r="B568" i="4"/>
  <c r="C568" i="4"/>
  <c r="B569" i="4"/>
  <c r="C569" i="4"/>
  <c r="B570" i="4"/>
  <c r="C570" i="4"/>
  <c r="B571" i="4"/>
  <c r="C571" i="4"/>
  <c r="B572" i="4"/>
  <c r="C572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B580" i="4"/>
  <c r="C580" i="4"/>
  <c r="B581" i="4"/>
  <c r="C581" i="4"/>
  <c r="B582" i="4"/>
  <c r="C582" i="4"/>
  <c r="B583" i="4"/>
  <c r="C583" i="4"/>
  <c r="B584" i="4"/>
  <c r="C584" i="4"/>
  <c r="B585" i="4"/>
  <c r="C585" i="4"/>
  <c r="B586" i="4"/>
  <c r="C586" i="4"/>
  <c r="B587" i="4"/>
  <c r="C587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B625" i="4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B637" i="4"/>
  <c r="C637" i="4"/>
  <c r="B638" i="4"/>
  <c r="C638" i="4"/>
  <c r="B639" i="4"/>
  <c r="C639" i="4"/>
  <c r="B640" i="4"/>
  <c r="C640" i="4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B672" i="4"/>
  <c r="C672" i="4"/>
  <c r="B673" i="4"/>
  <c r="C673" i="4"/>
  <c r="B674" i="4"/>
  <c r="C674" i="4"/>
  <c r="B675" i="4"/>
  <c r="C675" i="4"/>
  <c r="B676" i="4"/>
  <c r="C676" i="4"/>
  <c r="B677" i="4"/>
  <c r="C677" i="4"/>
  <c r="B678" i="4"/>
  <c r="C678" i="4"/>
  <c r="B679" i="4"/>
  <c r="C679" i="4"/>
  <c r="B680" i="4"/>
  <c r="C680" i="4"/>
  <c r="B681" i="4"/>
  <c r="C681" i="4"/>
  <c r="B682" i="4"/>
  <c r="C682" i="4"/>
  <c r="B683" i="4"/>
  <c r="C683" i="4"/>
  <c r="B684" i="4"/>
  <c r="C684" i="4"/>
  <c r="B685" i="4"/>
  <c r="C685" i="4"/>
  <c r="B686" i="4"/>
  <c r="C686" i="4"/>
  <c r="B687" i="4"/>
  <c r="C687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B723" i="4"/>
  <c r="C723" i="4"/>
  <c r="B724" i="4"/>
  <c r="C724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B734" i="4"/>
  <c r="C734" i="4"/>
  <c r="B735" i="4"/>
  <c r="C735" i="4"/>
  <c r="B736" i="4"/>
  <c r="C736" i="4"/>
  <c r="B737" i="4"/>
  <c r="C737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59" i="4"/>
  <c r="C759" i="4"/>
  <c r="B760" i="4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B827" i="4"/>
  <c r="C827" i="4"/>
  <c r="B828" i="4"/>
  <c r="C828" i="4"/>
  <c r="B829" i="4"/>
  <c r="C829" i="4"/>
  <c r="B830" i="4"/>
  <c r="C830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B837" i="4"/>
  <c r="C837" i="4"/>
  <c r="B838" i="4"/>
  <c r="C838" i="4"/>
  <c r="B839" i="4"/>
  <c r="C839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93" i="4"/>
  <c r="C893" i="4"/>
  <c r="B894" i="4"/>
  <c r="C894" i="4"/>
  <c r="B895" i="4"/>
  <c r="C895" i="4"/>
  <c r="B896" i="4"/>
  <c r="C896" i="4"/>
  <c r="B897" i="4"/>
  <c r="C897" i="4"/>
  <c r="B898" i="4"/>
  <c r="C898" i="4"/>
  <c r="B899" i="4"/>
  <c r="C899" i="4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914" i="4"/>
  <c r="C914" i="4"/>
  <c r="B915" i="4"/>
  <c r="C915" i="4"/>
  <c r="B916" i="4"/>
  <c r="C916" i="4"/>
  <c r="B917" i="4"/>
  <c r="C917" i="4"/>
  <c r="B918" i="4"/>
  <c r="C918" i="4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B930" i="4"/>
  <c r="C930" i="4"/>
  <c r="B931" i="4"/>
  <c r="C931" i="4"/>
  <c r="B932" i="4"/>
  <c r="C932" i="4"/>
  <c r="B933" i="4"/>
  <c r="C933" i="4"/>
  <c r="B934" i="4"/>
  <c r="C934" i="4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B957" i="4"/>
  <c r="C957" i="4"/>
  <c r="B958" i="4"/>
  <c r="C958" i="4"/>
  <c r="B959" i="4"/>
  <c r="C959" i="4"/>
  <c r="B960" i="4"/>
  <c r="C960" i="4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B972" i="4"/>
  <c r="C972" i="4"/>
  <c r="B973" i="4"/>
  <c r="C973" i="4"/>
  <c r="B974" i="4"/>
  <c r="C974" i="4"/>
  <c r="B975" i="4"/>
  <c r="C975" i="4"/>
  <c r="B976" i="4"/>
  <c r="C976" i="4"/>
  <c r="B977" i="4"/>
  <c r="C97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B985" i="4"/>
  <c r="C985" i="4"/>
  <c r="B986" i="4"/>
  <c r="C986" i="4"/>
  <c r="B987" i="4"/>
  <c r="C987" i="4"/>
  <c r="B988" i="4"/>
  <c r="C988" i="4"/>
  <c r="B989" i="4"/>
  <c r="C989" i="4"/>
  <c r="B990" i="4"/>
  <c r="C990" i="4"/>
  <c r="B991" i="4"/>
  <c r="C991" i="4"/>
  <c r="B992" i="4"/>
  <c r="C992" i="4"/>
  <c r="B993" i="4"/>
  <c r="C993" i="4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B1031" i="4"/>
  <c r="C1031" i="4"/>
  <c r="B1032" i="4"/>
  <c r="C1032" i="4"/>
  <c r="B1033" i="4"/>
  <c r="C1033" i="4"/>
  <c r="B1034" i="4"/>
  <c r="C1034" i="4"/>
  <c r="B1035" i="4"/>
  <c r="C1035" i="4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B1042" i="4"/>
  <c r="C1042" i="4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54" i="4"/>
  <c r="C1054" i="4"/>
  <c r="B1055" i="4"/>
  <c r="C1055" i="4"/>
  <c r="B263" i="3"/>
  <c r="C263" i="3"/>
  <c r="B264" i="3"/>
  <c r="C264" i="3"/>
  <c r="B265" i="3"/>
  <c r="C265" i="3"/>
  <c r="B266" i="3"/>
  <c r="C266" i="3"/>
  <c r="B267" i="3"/>
  <c r="C267" i="3"/>
  <c r="B268" i="3"/>
  <c r="C268" i="3"/>
  <c r="B269" i="3"/>
  <c r="C269" i="3"/>
  <c r="B270" i="3"/>
  <c r="C270" i="3"/>
  <c r="B271" i="3"/>
  <c r="C271" i="3"/>
  <c r="B272" i="3"/>
  <c r="C272" i="3"/>
  <c r="B273" i="3"/>
  <c r="C273" i="3"/>
  <c r="B274" i="3"/>
  <c r="C274" i="3"/>
  <c r="B275" i="3"/>
  <c r="C275" i="3"/>
  <c r="B276" i="3"/>
  <c r="C276" i="3"/>
  <c r="B277" i="3"/>
  <c r="C277" i="3"/>
  <c r="B278" i="3"/>
  <c r="C278" i="3"/>
  <c r="B279" i="3"/>
  <c r="C279" i="3"/>
  <c r="B280" i="3"/>
  <c r="C280" i="3"/>
  <c r="B281" i="3"/>
  <c r="C281" i="3"/>
  <c r="B282" i="3"/>
  <c r="C282" i="3"/>
  <c r="B283" i="3"/>
  <c r="C283" i="3"/>
  <c r="B284" i="3"/>
  <c r="C284" i="3"/>
  <c r="B285" i="3"/>
  <c r="C285" i="3"/>
  <c r="B286" i="3"/>
  <c r="C286" i="3"/>
  <c r="B287" i="3"/>
  <c r="C287" i="3"/>
  <c r="B288" i="3"/>
  <c r="C288" i="3"/>
  <c r="B289" i="3"/>
  <c r="C289" i="3"/>
  <c r="B290" i="3"/>
  <c r="C290" i="3"/>
  <c r="B291" i="3"/>
  <c r="C291" i="3"/>
  <c r="B292" i="3"/>
  <c r="C292" i="3"/>
  <c r="B293" i="3"/>
  <c r="C293" i="3"/>
  <c r="B294" i="3"/>
  <c r="C294" i="3"/>
  <c r="B295" i="3"/>
  <c r="C295" i="3"/>
  <c r="B296" i="3"/>
  <c r="C296" i="3"/>
  <c r="B297" i="3"/>
  <c r="C297" i="3"/>
  <c r="B298" i="3"/>
  <c r="C298" i="3"/>
  <c r="B299" i="3"/>
  <c r="C299" i="3"/>
  <c r="B300" i="3"/>
  <c r="C300" i="3"/>
  <c r="B301" i="3"/>
  <c r="C301" i="3"/>
  <c r="B302" i="3"/>
  <c r="C302" i="3"/>
  <c r="B303" i="3"/>
  <c r="C303" i="3"/>
  <c r="B304" i="3"/>
  <c r="C304" i="3"/>
  <c r="B305" i="3"/>
  <c r="C305" i="3"/>
  <c r="B306" i="3"/>
  <c r="C306" i="3"/>
  <c r="B307" i="3"/>
  <c r="C307" i="3"/>
  <c r="B308" i="3"/>
  <c r="C308" i="3"/>
  <c r="B309" i="3"/>
  <c r="C309" i="3"/>
  <c r="B310" i="3"/>
  <c r="C310" i="3"/>
  <c r="B311" i="3"/>
  <c r="C311" i="3"/>
  <c r="B312" i="3"/>
  <c r="C312" i="3"/>
  <c r="B313" i="3"/>
  <c r="C313" i="3"/>
  <c r="B314" i="3"/>
  <c r="C314" i="3"/>
  <c r="B315" i="3"/>
  <c r="C315" i="3"/>
  <c r="B316" i="3"/>
  <c r="C316" i="3"/>
  <c r="B317" i="3"/>
  <c r="C317" i="3"/>
  <c r="B318" i="3"/>
  <c r="C318" i="3"/>
  <c r="B319" i="3"/>
  <c r="C319" i="3"/>
  <c r="B320" i="3"/>
  <c r="C320" i="3"/>
  <c r="B321" i="3"/>
  <c r="C321" i="3"/>
  <c r="B322" i="3"/>
  <c r="C322" i="3"/>
  <c r="B323" i="3"/>
  <c r="C323" i="3"/>
  <c r="B324" i="3"/>
  <c r="C324" i="3"/>
  <c r="B325" i="3"/>
  <c r="C325" i="3"/>
  <c r="B326" i="3"/>
  <c r="C326" i="3"/>
  <c r="B327" i="3"/>
  <c r="C327" i="3"/>
  <c r="B328" i="3"/>
  <c r="C328" i="3"/>
  <c r="B329" i="3"/>
  <c r="C329" i="3"/>
  <c r="B330" i="3"/>
  <c r="C330" i="3"/>
  <c r="B331" i="3"/>
  <c r="C331" i="3"/>
  <c r="B332" i="3"/>
  <c r="C332" i="3"/>
  <c r="B333" i="3"/>
  <c r="C333" i="3"/>
  <c r="B334" i="3"/>
  <c r="C334" i="3"/>
  <c r="B335" i="3"/>
  <c r="C335" i="3"/>
  <c r="B336" i="3"/>
  <c r="C336" i="3"/>
  <c r="B337" i="3"/>
  <c r="C337" i="3"/>
  <c r="B338" i="3"/>
  <c r="C338" i="3"/>
  <c r="B339" i="3"/>
  <c r="C339" i="3"/>
  <c r="B340" i="3"/>
  <c r="C340" i="3"/>
  <c r="B341" i="3"/>
  <c r="C341" i="3"/>
  <c r="B342" i="3"/>
  <c r="C342" i="3"/>
  <c r="B343" i="3"/>
  <c r="C343" i="3"/>
  <c r="B344" i="3"/>
  <c r="C344" i="3"/>
  <c r="B345" i="3"/>
  <c r="C345" i="3"/>
  <c r="B346" i="3"/>
  <c r="C346" i="3"/>
  <c r="B347" i="3"/>
  <c r="C347" i="3"/>
  <c r="B348" i="3"/>
  <c r="C348" i="3"/>
  <c r="B349" i="3"/>
  <c r="C349" i="3"/>
  <c r="B350" i="3"/>
  <c r="C350" i="3"/>
  <c r="B351" i="3"/>
  <c r="C351" i="3"/>
  <c r="B352" i="3"/>
  <c r="C352" i="3"/>
  <c r="B353" i="3"/>
  <c r="C353" i="3"/>
  <c r="B354" i="3"/>
  <c r="C354" i="3"/>
  <c r="B355" i="3"/>
  <c r="C355" i="3"/>
  <c r="B356" i="3"/>
  <c r="C356" i="3"/>
  <c r="B357" i="3"/>
  <c r="C357" i="3"/>
  <c r="B358" i="3"/>
  <c r="C358" i="3"/>
  <c r="B359" i="3"/>
  <c r="C359" i="3"/>
  <c r="B360" i="3"/>
  <c r="C360" i="3"/>
  <c r="B361" i="3"/>
  <c r="C361" i="3"/>
  <c r="B362" i="3"/>
  <c r="C362" i="3"/>
  <c r="B363" i="3"/>
  <c r="C363" i="3"/>
  <c r="B364" i="3"/>
  <c r="C364" i="3"/>
  <c r="B365" i="3"/>
  <c r="C365" i="3"/>
  <c r="B366" i="3"/>
  <c r="C366" i="3"/>
  <c r="B367" i="3"/>
  <c r="C367" i="3"/>
  <c r="B368" i="3"/>
  <c r="C368" i="3"/>
  <c r="B369" i="3"/>
  <c r="C369" i="3"/>
  <c r="B370" i="3"/>
  <c r="C370" i="3"/>
  <c r="B371" i="3"/>
  <c r="C371" i="3"/>
  <c r="B372" i="3"/>
  <c r="C372" i="3"/>
  <c r="B373" i="3"/>
  <c r="C373" i="3"/>
  <c r="B374" i="3"/>
  <c r="C374" i="3"/>
  <c r="B375" i="3"/>
  <c r="C375" i="3"/>
  <c r="B376" i="3"/>
  <c r="C376" i="3"/>
  <c r="B377" i="3"/>
  <c r="C377" i="3"/>
  <c r="B378" i="3"/>
  <c r="C378" i="3"/>
  <c r="B379" i="3"/>
  <c r="C379" i="3"/>
  <c r="B380" i="3"/>
  <c r="C380" i="3"/>
  <c r="B381" i="3"/>
  <c r="C381" i="3"/>
  <c r="B382" i="3"/>
  <c r="C382" i="3"/>
  <c r="B383" i="3"/>
  <c r="C383" i="3"/>
  <c r="B384" i="3"/>
  <c r="C384" i="3"/>
  <c r="B385" i="3"/>
  <c r="C385" i="3"/>
  <c r="B386" i="3"/>
  <c r="C386" i="3"/>
  <c r="B387" i="3"/>
  <c r="C387" i="3"/>
  <c r="B388" i="3"/>
  <c r="C388" i="3"/>
  <c r="B389" i="3"/>
  <c r="C389" i="3"/>
  <c r="B390" i="3"/>
  <c r="C390" i="3"/>
  <c r="B391" i="3"/>
  <c r="C391" i="3"/>
  <c r="B392" i="3"/>
  <c r="C392" i="3"/>
  <c r="B393" i="3"/>
  <c r="C393" i="3"/>
  <c r="B394" i="3"/>
  <c r="C394" i="3"/>
  <c r="B395" i="3"/>
  <c r="C395" i="3"/>
  <c r="B396" i="3"/>
  <c r="C396" i="3"/>
  <c r="B397" i="3"/>
  <c r="C397" i="3"/>
  <c r="B398" i="3"/>
  <c r="C398" i="3"/>
  <c r="B399" i="3"/>
  <c r="C399" i="3"/>
  <c r="B400" i="3"/>
  <c r="C400" i="3"/>
  <c r="B401" i="3"/>
  <c r="C401" i="3"/>
  <c r="B402" i="3"/>
  <c r="C402" i="3"/>
  <c r="B403" i="3"/>
  <c r="C403" i="3"/>
  <c r="B404" i="3"/>
  <c r="C404" i="3"/>
  <c r="B405" i="3"/>
  <c r="C405" i="3"/>
  <c r="B406" i="3"/>
  <c r="C406" i="3"/>
  <c r="B407" i="3"/>
  <c r="C407" i="3"/>
  <c r="B408" i="3"/>
  <c r="C408" i="3"/>
  <c r="B409" i="3"/>
  <c r="C409" i="3"/>
  <c r="B410" i="3"/>
  <c r="C410" i="3"/>
  <c r="B411" i="3"/>
  <c r="C411" i="3"/>
  <c r="B412" i="3"/>
  <c r="C412" i="3"/>
  <c r="B413" i="3"/>
  <c r="C413" i="3"/>
  <c r="B414" i="3"/>
  <c r="C414" i="3"/>
  <c r="B415" i="3"/>
  <c r="C415" i="3"/>
  <c r="B416" i="3"/>
  <c r="C416" i="3"/>
  <c r="B417" i="3"/>
  <c r="C417" i="3"/>
  <c r="B418" i="3"/>
  <c r="C418" i="3"/>
  <c r="B419" i="3"/>
  <c r="C419" i="3"/>
  <c r="B420" i="3"/>
  <c r="C420" i="3"/>
  <c r="B421" i="3"/>
  <c r="C421" i="3"/>
  <c r="B422" i="3"/>
  <c r="C422" i="3"/>
  <c r="B423" i="3"/>
  <c r="C423" i="3"/>
  <c r="B424" i="3"/>
  <c r="C424" i="3"/>
  <c r="B425" i="3"/>
  <c r="C425" i="3"/>
  <c r="B426" i="3"/>
  <c r="C426" i="3"/>
  <c r="B427" i="3"/>
  <c r="C427" i="3"/>
  <c r="B428" i="3"/>
  <c r="C428" i="3"/>
  <c r="B429" i="3"/>
  <c r="C429" i="3"/>
  <c r="B430" i="3"/>
  <c r="C430" i="3"/>
  <c r="B431" i="3"/>
  <c r="C431" i="3"/>
  <c r="B432" i="3"/>
  <c r="C432" i="3"/>
  <c r="B433" i="3"/>
  <c r="C433" i="3"/>
  <c r="B434" i="3"/>
  <c r="C434" i="3"/>
  <c r="B435" i="3"/>
  <c r="C435" i="3"/>
  <c r="B436" i="3"/>
  <c r="C436" i="3"/>
  <c r="B437" i="3"/>
  <c r="C437" i="3"/>
  <c r="B438" i="3"/>
  <c r="C438" i="3"/>
  <c r="B439" i="3"/>
  <c r="C439" i="3"/>
  <c r="B440" i="3"/>
  <c r="C440" i="3"/>
  <c r="B441" i="3"/>
  <c r="C441" i="3"/>
  <c r="B442" i="3"/>
  <c r="C442" i="3"/>
  <c r="B443" i="3"/>
  <c r="C443" i="3"/>
  <c r="B444" i="3"/>
  <c r="C444" i="3"/>
  <c r="B445" i="3"/>
  <c r="C445" i="3"/>
  <c r="B446" i="3"/>
  <c r="C446" i="3"/>
  <c r="B447" i="3"/>
  <c r="C447" i="3"/>
  <c r="B448" i="3"/>
  <c r="C448" i="3"/>
  <c r="B449" i="3"/>
  <c r="C449" i="3"/>
  <c r="B450" i="3"/>
  <c r="C450" i="3"/>
  <c r="B451" i="3"/>
  <c r="C451" i="3"/>
  <c r="B452" i="3"/>
  <c r="C452" i="3"/>
  <c r="B453" i="3"/>
  <c r="C453" i="3"/>
  <c r="B454" i="3"/>
  <c r="C454" i="3"/>
  <c r="B455" i="3"/>
  <c r="C455" i="3"/>
  <c r="B456" i="3"/>
  <c r="C456" i="3"/>
  <c r="B457" i="3"/>
  <c r="C457" i="3"/>
  <c r="B458" i="3"/>
  <c r="C458" i="3"/>
  <c r="B459" i="3"/>
  <c r="C459" i="3"/>
  <c r="B460" i="3"/>
  <c r="C460" i="3"/>
  <c r="B461" i="3"/>
  <c r="C461" i="3"/>
  <c r="B462" i="3"/>
  <c r="C462" i="3"/>
  <c r="B463" i="3"/>
  <c r="C463" i="3"/>
  <c r="B464" i="3"/>
  <c r="C464" i="3"/>
  <c r="B465" i="3"/>
  <c r="C465" i="3"/>
  <c r="B466" i="3"/>
  <c r="C466" i="3"/>
  <c r="B467" i="3"/>
  <c r="C467" i="3"/>
  <c r="B468" i="3"/>
  <c r="C468" i="3"/>
  <c r="B469" i="3"/>
  <c r="C469" i="3"/>
  <c r="B470" i="3"/>
  <c r="C470" i="3"/>
  <c r="B471" i="3"/>
  <c r="C471" i="3"/>
  <c r="B472" i="3"/>
  <c r="C472" i="3"/>
  <c r="B473" i="3"/>
  <c r="C473" i="3"/>
  <c r="B474" i="3"/>
  <c r="C474" i="3"/>
  <c r="B475" i="3"/>
  <c r="C475" i="3"/>
  <c r="B476" i="3"/>
  <c r="C476" i="3"/>
  <c r="B477" i="3"/>
  <c r="C477" i="3"/>
  <c r="B478" i="3"/>
  <c r="C478" i="3"/>
  <c r="B479" i="3"/>
  <c r="C479" i="3"/>
  <c r="B480" i="3"/>
  <c r="C480" i="3"/>
  <c r="B481" i="3"/>
  <c r="C481" i="3"/>
  <c r="B482" i="3"/>
  <c r="C482" i="3"/>
  <c r="B483" i="3"/>
  <c r="C483" i="3"/>
  <c r="B484" i="3"/>
  <c r="C484" i="3"/>
  <c r="B485" i="3"/>
  <c r="C485" i="3"/>
  <c r="B486" i="3"/>
  <c r="C486" i="3"/>
  <c r="B487" i="3"/>
  <c r="C487" i="3"/>
  <c r="B488" i="3"/>
  <c r="C488" i="3"/>
  <c r="B489" i="3"/>
  <c r="C489" i="3"/>
  <c r="B490" i="3"/>
  <c r="C490" i="3"/>
  <c r="B491" i="3"/>
  <c r="C491" i="3"/>
  <c r="B492" i="3"/>
  <c r="C492" i="3"/>
  <c r="B493" i="3"/>
  <c r="C493" i="3"/>
  <c r="B494" i="3"/>
  <c r="C494" i="3"/>
  <c r="B495" i="3"/>
  <c r="C495" i="3"/>
  <c r="B496" i="3"/>
  <c r="C496" i="3"/>
  <c r="B497" i="3"/>
  <c r="C497" i="3"/>
  <c r="B498" i="3"/>
  <c r="C498" i="3"/>
  <c r="B499" i="3"/>
  <c r="C499" i="3"/>
  <c r="B500" i="3"/>
  <c r="C500" i="3"/>
  <c r="B501" i="3"/>
  <c r="C501" i="3"/>
  <c r="B502" i="3"/>
  <c r="C502" i="3"/>
  <c r="B503" i="3"/>
  <c r="C503" i="3"/>
  <c r="B504" i="3"/>
  <c r="C504" i="3"/>
  <c r="B505" i="3"/>
  <c r="C505" i="3"/>
  <c r="B506" i="3"/>
  <c r="C506" i="3"/>
  <c r="B507" i="3"/>
  <c r="C507" i="3"/>
  <c r="B508" i="3"/>
  <c r="C508" i="3"/>
  <c r="B509" i="3"/>
  <c r="C509" i="3"/>
  <c r="B510" i="3"/>
  <c r="C510" i="3"/>
  <c r="B511" i="3"/>
  <c r="C511" i="3"/>
  <c r="B512" i="3"/>
  <c r="C512" i="3"/>
  <c r="B513" i="3"/>
  <c r="C513" i="3"/>
  <c r="B514" i="3"/>
  <c r="C514" i="3"/>
  <c r="B515" i="3"/>
  <c r="C515" i="3"/>
  <c r="B516" i="3"/>
  <c r="C516" i="3"/>
  <c r="B517" i="3"/>
  <c r="C517" i="3"/>
  <c r="B518" i="3"/>
  <c r="C518" i="3"/>
  <c r="B519" i="3"/>
  <c r="C519" i="3"/>
  <c r="B520" i="3"/>
  <c r="C520" i="3"/>
  <c r="B521" i="3"/>
  <c r="C521" i="3"/>
  <c r="B522" i="3"/>
  <c r="C522" i="3"/>
  <c r="B523" i="3"/>
  <c r="C523" i="3"/>
  <c r="B524" i="3"/>
  <c r="C524" i="3"/>
  <c r="B525" i="3"/>
  <c r="C525" i="3"/>
  <c r="B526" i="3"/>
  <c r="C526" i="3"/>
  <c r="B527" i="3"/>
  <c r="C527" i="3"/>
  <c r="B528" i="3"/>
  <c r="C528" i="3"/>
  <c r="B529" i="3"/>
  <c r="C529" i="3"/>
  <c r="B530" i="3"/>
  <c r="C530" i="3"/>
  <c r="B531" i="3"/>
  <c r="C531" i="3"/>
  <c r="B532" i="3"/>
  <c r="C532" i="3"/>
  <c r="B533" i="3"/>
  <c r="C533" i="3"/>
  <c r="B534" i="3"/>
  <c r="C534" i="3"/>
  <c r="B535" i="3"/>
  <c r="C535" i="3"/>
  <c r="B536" i="3"/>
  <c r="C536" i="3"/>
  <c r="B537" i="3"/>
  <c r="C537" i="3"/>
  <c r="B538" i="3"/>
  <c r="C538" i="3"/>
  <c r="B539" i="3"/>
  <c r="C539" i="3"/>
  <c r="B540" i="3"/>
  <c r="C540" i="3"/>
  <c r="B541" i="3"/>
  <c r="C541" i="3"/>
  <c r="B542" i="3"/>
  <c r="C542" i="3"/>
  <c r="B543" i="3"/>
  <c r="C543" i="3"/>
  <c r="B544" i="3"/>
  <c r="C544" i="3"/>
  <c r="B545" i="3"/>
  <c r="C545" i="3"/>
  <c r="B546" i="3"/>
  <c r="C546" i="3"/>
  <c r="B547" i="3"/>
  <c r="C547" i="3"/>
  <c r="B548" i="3"/>
  <c r="C548" i="3"/>
  <c r="B549" i="3"/>
  <c r="C549" i="3"/>
  <c r="B550" i="3"/>
  <c r="C550" i="3"/>
  <c r="B551" i="3"/>
  <c r="C551" i="3"/>
  <c r="B552" i="3"/>
  <c r="C552" i="3"/>
  <c r="B553" i="3"/>
  <c r="C553" i="3"/>
  <c r="B554" i="3"/>
  <c r="C554" i="3"/>
  <c r="B555" i="3"/>
  <c r="C555" i="3"/>
  <c r="B556" i="3"/>
  <c r="C556" i="3"/>
  <c r="B557" i="3"/>
  <c r="C557" i="3"/>
  <c r="B558" i="3"/>
  <c r="C558" i="3"/>
  <c r="B559" i="3"/>
  <c r="C559" i="3"/>
  <c r="B560" i="3"/>
  <c r="C560" i="3"/>
  <c r="B561" i="3"/>
  <c r="C561" i="3"/>
  <c r="B562" i="3"/>
  <c r="C562" i="3"/>
  <c r="B563" i="3"/>
  <c r="C563" i="3"/>
  <c r="B564" i="3"/>
  <c r="C564" i="3"/>
  <c r="B565" i="3"/>
  <c r="C565" i="3"/>
  <c r="B566" i="3"/>
  <c r="C566" i="3"/>
  <c r="B567" i="3"/>
  <c r="C567" i="3"/>
  <c r="B568" i="3"/>
  <c r="C568" i="3"/>
  <c r="B569" i="3"/>
  <c r="C569" i="3"/>
  <c r="B570" i="3"/>
  <c r="C570" i="3"/>
  <c r="B571" i="3"/>
  <c r="C571" i="3"/>
  <c r="B572" i="3"/>
  <c r="C572" i="3"/>
  <c r="B573" i="3"/>
  <c r="C573" i="3"/>
  <c r="B574" i="3"/>
  <c r="C574" i="3"/>
  <c r="B575" i="3"/>
  <c r="C575" i="3"/>
  <c r="B576" i="3"/>
  <c r="C576" i="3"/>
  <c r="B577" i="3"/>
  <c r="C577" i="3"/>
  <c r="B578" i="3"/>
  <c r="C578" i="3"/>
  <c r="B579" i="3"/>
  <c r="C579" i="3"/>
  <c r="B580" i="3"/>
  <c r="C580" i="3"/>
  <c r="B581" i="3"/>
  <c r="C581" i="3"/>
  <c r="B582" i="3"/>
  <c r="C582" i="3"/>
  <c r="B583" i="3"/>
  <c r="C583" i="3"/>
  <c r="B584" i="3"/>
  <c r="C584" i="3"/>
  <c r="B585" i="3"/>
  <c r="C585" i="3"/>
  <c r="B586" i="3"/>
  <c r="C586" i="3"/>
  <c r="B587" i="3"/>
  <c r="C587" i="3"/>
  <c r="B588" i="3"/>
  <c r="C588" i="3"/>
  <c r="B589" i="3"/>
  <c r="C589" i="3"/>
  <c r="B590" i="3"/>
  <c r="C590" i="3"/>
  <c r="B591" i="3"/>
  <c r="C591" i="3"/>
  <c r="B592" i="3"/>
  <c r="C592" i="3"/>
  <c r="B593" i="3"/>
  <c r="C593" i="3"/>
  <c r="B594" i="3"/>
  <c r="C594" i="3"/>
  <c r="B595" i="3"/>
  <c r="C595" i="3"/>
  <c r="B596" i="3"/>
  <c r="C596" i="3"/>
  <c r="B597" i="3"/>
  <c r="C597" i="3"/>
  <c r="B598" i="3"/>
  <c r="C598" i="3"/>
  <c r="B599" i="3"/>
  <c r="C599" i="3"/>
  <c r="B600" i="3"/>
  <c r="C600" i="3"/>
  <c r="B601" i="3"/>
  <c r="C601" i="3"/>
  <c r="B602" i="3"/>
  <c r="C602" i="3"/>
  <c r="B603" i="3"/>
  <c r="C603" i="3"/>
  <c r="B604" i="3"/>
  <c r="C604" i="3"/>
  <c r="B605" i="3"/>
  <c r="C605" i="3"/>
  <c r="B606" i="3"/>
  <c r="C606" i="3"/>
  <c r="B607" i="3"/>
  <c r="C607" i="3"/>
  <c r="B608" i="3"/>
  <c r="C608" i="3"/>
  <c r="B609" i="3"/>
  <c r="C609" i="3"/>
  <c r="B610" i="3"/>
  <c r="C610" i="3"/>
  <c r="B611" i="3"/>
  <c r="C611" i="3"/>
  <c r="B612" i="3"/>
  <c r="C612" i="3"/>
  <c r="B613" i="3"/>
  <c r="C613" i="3"/>
  <c r="B614" i="3"/>
  <c r="C614" i="3"/>
  <c r="B615" i="3"/>
  <c r="C615" i="3"/>
  <c r="B616" i="3"/>
  <c r="C616" i="3"/>
  <c r="B617" i="3"/>
  <c r="C617" i="3"/>
  <c r="B618" i="3"/>
  <c r="C618" i="3"/>
  <c r="B619" i="3"/>
  <c r="C619" i="3"/>
  <c r="B620" i="3"/>
  <c r="C620" i="3"/>
  <c r="B621" i="3"/>
  <c r="C621" i="3"/>
  <c r="B622" i="3"/>
  <c r="C622" i="3"/>
  <c r="B623" i="3"/>
  <c r="C623" i="3"/>
  <c r="B624" i="3"/>
  <c r="C624" i="3"/>
  <c r="B625" i="3"/>
  <c r="C625" i="3"/>
  <c r="B626" i="3"/>
  <c r="C626" i="3"/>
  <c r="B627" i="3"/>
  <c r="C627" i="3"/>
  <c r="B628" i="3"/>
  <c r="C628" i="3"/>
  <c r="B629" i="3"/>
  <c r="C629" i="3"/>
  <c r="B630" i="3"/>
  <c r="C630" i="3"/>
  <c r="B631" i="3"/>
  <c r="C631" i="3"/>
  <c r="B632" i="3"/>
  <c r="C632" i="3"/>
  <c r="B633" i="3"/>
  <c r="C633" i="3"/>
  <c r="B634" i="3"/>
  <c r="C634" i="3"/>
  <c r="B635" i="3"/>
  <c r="C635" i="3"/>
  <c r="B636" i="3"/>
  <c r="C636" i="3"/>
  <c r="B637" i="3"/>
  <c r="C637" i="3"/>
  <c r="B638" i="3"/>
  <c r="C638" i="3"/>
  <c r="B639" i="3"/>
  <c r="C639" i="3"/>
  <c r="B640" i="3"/>
  <c r="C640" i="3"/>
  <c r="B641" i="3"/>
  <c r="C641" i="3"/>
  <c r="B642" i="3"/>
  <c r="C642" i="3"/>
  <c r="B643" i="3"/>
  <c r="C643" i="3"/>
  <c r="B644" i="3"/>
  <c r="C644" i="3"/>
  <c r="B645" i="3"/>
  <c r="C645" i="3"/>
  <c r="B646" i="3"/>
  <c r="C646" i="3"/>
  <c r="B647" i="3"/>
  <c r="C647" i="3"/>
  <c r="B648" i="3"/>
  <c r="C648" i="3"/>
  <c r="B649" i="3"/>
  <c r="C649" i="3"/>
  <c r="B650" i="3"/>
  <c r="C650" i="3"/>
  <c r="B651" i="3"/>
  <c r="C651" i="3"/>
  <c r="B652" i="3"/>
  <c r="C652" i="3"/>
  <c r="B653" i="3"/>
  <c r="C653" i="3"/>
  <c r="B654" i="3"/>
  <c r="C654" i="3"/>
  <c r="B655" i="3"/>
  <c r="C655" i="3"/>
  <c r="B656" i="3"/>
  <c r="C656" i="3"/>
  <c r="B657" i="3"/>
  <c r="C657" i="3"/>
  <c r="B658" i="3"/>
  <c r="C658" i="3"/>
  <c r="B659" i="3"/>
  <c r="C659" i="3"/>
  <c r="B660" i="3"/>
  <c r="C660" i="3"/>
  <c r="B661" i="3"/>
  <c r="C661" i="3"/>
  <c r="B662" i="3"/>
  <c r="C662" i="3"/>
  <c r="B663" i="3"/>
  <c r="C663" i="3"/>
  <c r="B664" i="3"/>
  <c r="C664" i="3"/>
  <c r="B665" i="3"/>
  <c r="C665" i="3"/>
  <c r="B666" i="3"/>
  <c r="C666" i="3"/>
  <c r="B667" i="3"/>
  <c r="C667" i="3"/>
  <c r="B668" i="3"/>
  <c r="C668" i="3"/>
  <c r="B669" i="3"/>
  <c r="C669" i="3"/>
  <c r="B670" i="3"/>
  <c r="C670" i="3"/>
  <c r="B671" i="3"/>
  <c r="C671" i="3"/>
  <c r="B672" i="3"/>
  <c r="C672" i="3"/>
  <c r="B673" i="3"/>
  <c r="C673" i="3"/>
  <c r="B674" i="3"/>
  <c r="C674" i="3"/>
  <c r="B675" i="3"/>
  <c r="C675" i="3"/>
  <c r="B676" i="3"/>
  <c r="C676" i="3"/>
  <c r="B677" i="3"/>
  <c r="C677" i="3"/>
  <c r="B678" i="3"/>
  <c r="C678" i="3"/>
  <c r="B679" i="3"/>
  <c r="C679" i="3"/>
  <c r="B680" i="3"/>
  <c r="C680" i="3"/>
  <c r="B681" i="3"/>
  <c r="C681" i="3"/>
  <c r="B682" i="3"/>
  <c r="C682" i="3"/>
  <c r="B683" i="3"/>
  <c r="C683" i="3"/>
  <c r="B684" i="3"/>
  <c r="C684" i="3"/>
  <c r="B685" i="3"/>
  <c r="C685" i="3"/>
  <c r="B686" i="3"/>
  <c r="C686" i="3"/>
  <c r="B687" i="3"/>
  <c r="C687" i="3"/>
  <c r="B688" i="3"/>
  <c r="C688" i="3"/>
  <c r="B689" i="3"/>
  <c r="C689" i="3"/>
  <c r="B690" i="3"/>
  <c r="C690" i="3"/>
  <c r="B691" i="3"/>
  <c r="C691" i="3"/>
  <c r="B692" i="3"/>
  <c r="C692" i="3"/>
  <c r="B693" i="3"/>
  <c r="C693" i="3"/>
  <c r="B694" i="3"/>
  <c r="C694" i="3"/>
  <c r="B695" i="3"/>
  <c r="C695" i="3"/>
  <c r="B696" i="3"/>
  <c r="C696" i="3"/>
  <c r="B697" i="3"/>
  <c r="C697" i="3"/>
  <c r="B698" i="3"/>
  <c r="C698" i="3"/>
  <c r="B699" i="3"/>
  <c r="C699" i="3"/>
  <c r="B700" i="3"/>
  <c r="C700" i="3"/>
  <c r="B701" i="3"/>
  <c r="C701" i="3"/>
  <c r="B702" i="3"/>
  <c r="C702" i="3"/>
  <c r="B703" i="3"/>
  <c r="C703" i="3"/>
  <c r="B704" i="3"/>
  <c r="C704" i="3"/>
  <c r="B705" i="3"/>
  <c r="C705" i="3"/>
  <c r="B706" i="3"/>
  <c r="C706" i="3"/>
  <c r="B707" i="3"/>
  <c r="C707" i="3"/>
  <c r="B708" i="3"/>
  <c r="C708" i="3"/>
  <c r="B709" i="3"/>
  <c r="C709" i="3"/>
  <c r="B710" i="3"/>
  <c r="C710" i="3"/>
  <c r="B711" i="3"/>
  <c r="C711" i="3"/>
  <c r="B712" i="3"/>
  <c r="C712" i="3"/>
  <c r="B713" i="3"/>
  <c r="C713" i="3"/>
  <c r="B714" i="3"/>
  <c r="C714" i="3"/>
  <c r="B715" i="3"/>
  <c r="C715" i="3"/>
  <c r="B716" i="3"/>
  <c r="C716" i="3"/>
  <c r="B717" i="3"/>
  <c r="C717" i="3"/>
  <c r="B718" i="3"/>
  <c r="C718" i="3"/>
  <c r="B719" i="3"/>
  <c r="C719" i="3"/>
  <c r="B720" i="3"/>
  <c r="C720" i="3"/>
  <c r="B721" i="3"/>
  <c r="C721" i="3"/>
  <c r="B722" i="3"/>
  <c r="C722" i="3"/>
  <c r="B723" i="3"/>
  <c r="C723" i="3"/>
  <c r="B724" i="3"/>
  <c r="C724" i="3"/>
  <c r="B725" i="3"/>
  <c r="C725" i="3"/>
  <c r="B726" i="3"/>
  <c r="C726" i="3"/>
  <c r="B727" i="3"/>
  <c r="C727" i="3"/>
  <c r="B728" i="3"/>
  <c r="C728" i="3"/>
  <c r="B729" i="3"/>
  <c r="C729" i="3"/>
  <c r="B730" i="3"/>
  <c r="C730" i="3"/>
  <c r="B731" i="3"/>
  <c r="C731" i="3"/>
  <c r="B732" i="3"/>
  <c r="C732" i="3"/>
  <c r="B733" i="3"/>
  <c r="C733" i="3"/>
  <c r="B734" i="3"/>
  <c r="C734" i="3"/>
  <c r="B735" i="3"/>
  <c r="C735" i="3"/>
  <c r="B736" i="3"/>
  <c r="C736" i="3"/>
  <c r="B737" i="3"/>
  <c r="C737" i="3"/>
  <c r="B738" i="3"/>
  <c r="C738" i="3"/>
  <c r="B739" i="3"/>
  <c r="C739" i="3"/>
  <c r="B740" i="3"/>
  <c r="C740" i="3"/>
  <c r="B741" i="3"/>
  <c r="C741" i="3"/>
  <c r="B742" i="3"/>
  <c r="C742" i="3"/>
  <c r="B743" i="3"/>
  <c r="C743" i="3"/>
  <c r="B744" i="3"/>
  <c r="C744" i="3"/>
  <c r="B745" i="3"/>
  <c r="C745" i="3"/>
  <c r="B746" i="3"/>
  <c r="C746" i="3"/>
  <c r="B747" i="3"/>
  <c r="C747" i="3"/>
  <c r="B748" i="3"/>
  <c r="C748" i="3"/>
  <c r="B749" i="3"/>
  <c r="C749" i="3"/>
  <c r="B750" i="3"/>
  <c r="C750" i="3"/>
  <c r="B751" i="3"/>
  <c r="C751" i="3"/>
  <c r="B752" i="3"/>
  <c r="C752" i="3"/>
  <c r="B753" i="3"/>
  <c r="C753" i="3"/>
  <c r="B754" i="3"/>
  <c r="C754" i="3"/>
  <c r="B755" i="3"/>
  <c r="C755" i="3"/>
  <c r="B756" i="3"/>
  <c r="C756" i="3"/>
  <c r="B757" i="3"/>
  <c r="C757" i="3"/>
  <c r="B758" i="3"/>
  <c r="C758" i="3"/>
  <c r="B759" i="3"/>
  <c r="C759" i="3"/>
  <c r="B760" i="3"/>
  <c r="C760" i="3"/>
  <c r="B761" i="3"/>
  <c r="C761" i="3"/>
  <c r="B762" i="3"/>
  <c r="C762" i="3"/>
  <c r="B763" i="3"/>
  <c r="C763" i="3"/>
  <c r="B764" i="3"/>
  <c r="C764" i="3"/>
  <c r="B765" i="3"/>
  <c r="C765" i="3"/>
  <c r="B766" i="3"/>
  <c r="C766" i="3"/>
  <c r="B767" i="3"/>
  <c r="C767" i="3"/>
  <c r="B768" i="3"/>
  <c r="C768" i="3"/>
  <c r="B769" i="3"/>
  <c r="C769" i="3"/>
  <c r="B770" i="3"/>
  <c r="C770" i="3"/>
  <c r="B771" i="3"/>
  <c r="C771" i="3"/>
  <c r="B772" i="3"/>
  <c r="C772" i="3"/>
  <c r="B773" i="3"/>
  <c r="C773" i="3"/>
  <c r="B774" i="3"/>
  <c r="C774" i="3"/>
  <c r="B775" i="3"/>
  <c r="C775" i="3"/>
  <c r="B776" i="3"/>
  <c r="C776" i="3"/>
  <c r="B777" i="3"/>
  <c r="C777" i="3"/>
  <c r="B778" i="3"/>
  <c r="C778" i="3"/>
  <c r="B779" i="3"/>
  <c r="C779" i="3"/>
  <c r="B780" i="3"/>
  <c r="C780" i="3"/>
  <c r="B781" i="3"/>
  <c r="C781" i="3"/>
  <c r="B782" i="3"/>
  <c r="C782" i="3"/>
  <c r="B783" i="3"/>
  <c r="C783" i="3"/>
  <c r="B784" i="3"/>
  <c r="C784" i="3"/>
  <c r="B785" i="3"/>
  <c r="C785" i="3"/>
  <c r="B786" i="3"/>
  <c r="C786" i="3"/>
  <c r="B787" i="3"/>
  <c r="C787" i="3"/>
  <c r="B788" i="3"/>
  <c r="C788" i="3"/>
  <c r="B789" i="3"/>
  <c r="C789" i="3"/>
  <c r="B790" i="3"/>
  <c r="C790" i="3"/>
  <c r="B791" i="3"/>
  <c r="C791" i="3"/>
  <c r="B792" i="3"/>
  <c r="C792" i="3"/>
  <c r="B793" i="3"/>
  <c r="C793" i="3"/>
  <c r="B794" i="3"/>
  <c r="C794" i="3"/>
  <c r="B795" i="3"/>
  <c r="C795" i="3"/>
  <c r="B796" i="3"/>
  <c r="C796" i="3"/>
  <c r="B797" i="3"/>
  <c r="C797" i="3"/>
  <c r="B798" i="3"/>
  <c r="C798" i="3"/>
  <c r="B799" i="3"/>
  <c r="C799" i="3"/>
  <c r="B800" i="3"/>
  <c r="C800" i="3"/>
  <c r="B801" i="3"/>
  <c r="C801" i="3"/>
  <c r="B802" i="3"/>
  <c r="C802" i="3"/>
  <c r="B803" i="3"/>
  <c r="C803" i="3"/>
  <c r="B804" i="3"/>
  <c r="C804" i="3"/>
  <c r="B805" i="3"/>
  <c r="C805" i="3"/>
  <c r="B806" i="3"/>
  <c r="C806" i="3"/>
  <c r="B807" i="3"/>
  <c r="C807" i="3"/>
  <c r="B808" i="3"/>
  <c r="C808" i="3"/>
  <c r="B809" i="3"/>
  <c r="C809" i="3"/>
  <c r="B810" i="3"/>
  <c r="C810" i="3"/>
  <c r="B811" i="3"/>
  <c r="C811" i="3"/>
  <c r="B812" i="3"/>
  <c r="C812" i="3"/>
  <c r="B813" i="3"/>
  <c r="C813" i="3"/>
  <c r="B814" i="3"/>
  <c r="C814" i="3"/>
  <c r="B815" i="3"/>
  <c r="C815" i="3"/>
  <c r="B816" i="3"/>
  <c r="C816" i="3"/>
  <c r="B817" i="3"/>
  <c r="C817" i="3"/>
  <c r="B818" i="3"/>
  <c r="C818" i="3"/>
  <c r="B819" i="3"/>
  <c r="C819" i="3"/>
  <c r="B820" i="3"/>
  <c r="C820" i="3"/>
  <c r="B821" i="3"/>
  <c r="C821" i="3"/>
  <c r="B822" i="3"/>
  <c r="C822" i="3"/>
  <c r="B823" i="3"/>
  <c r="C823" i="3"/>
  <c r="B824" i="3"/>
  <c r="C824" i="3"/>
  <c r="B825" i="3"/>
  <c r="C825" i="3"/>
  <c r="B826" i="3"/>
  <c r="C826" i="3"/>
  <c r="B827" i="3"/>
  <c r="C827" i="3"/>
  <c r="B828" i="3"/>
  <c r="C828" i="3"/>
  <c r="B829" i="3"/>
  <c r="C829" i="3"/>
  <c r="B830" i="3"/>
  <c r="C830" i="3"/>
  <c r="B831" i="3"/>
  <c r="C831" i="3"/>
  <c r="B832" i="3"/>
  <c r="C832" i="3"/>
  <c r="B833" i="3"/>
  <c r="C833" i="3"/>
  <c r="B834" i="3"/>
  <c r="C834" i="3"/>
  <c r="B835" i="3"/>
  <c r="C835" i="3"/>
  <c r="B836" i="3"/>
  <c r="C836" i="3"/>
  <c r="B837" i="3"/>
  <c r="C837" i="3"/>
  <c r="B838" i="3"/>
  <c r="C838" i="3"/>
  <c r="B839" i="3"/>
  <c r="C839" i="3"/>
  <c r="B840" i="3"/>
  <c r="C840" i="3"/>
  <c r="B841" i="3"/>
  <c r="C841" i="3"/>
  <c r="B842" i="3"/>
  <c r="C842" i="3"/>
  <c r="B843" i="3"/>
  <c r="C843" i="3"/>
  <c r="B844" i="3"/>
  <c r="C844" i="3"/>
  <c r="B845" i="3"/>
  <c r="C845" i="3"/>
  <c r="B846" i="3"/>
  <c r="C846" i="3"/>
  <c r="B847" i="3"/>
  <c r="C847" i="3"/>
  <c r="B848" i="3"/>
  <c r="C848" i="3"/>
  <c r="B849" i="3"/>
  <c r="C849" i="3"/>
  <c r="B850" i="3"/>
  <c r="C850" i="3"/>
  <c r="B851" i="3"/>
  <c r="C851" i="3"/>
  <c r="B852" i="3"/>
  <c r="C852" i="3"/>
  <c r="B853" i="3"/>
  <c r="C853" i="3"/>
  <c r="B854" i="3"/>
  <c r="C854" i="3"/>
  <c r="B855" i="3"/>
  <c r="C855" i="3"/>
  <c r="B856" i="3"/>
  <c r="C856" i="3"/>
  <c r="B857" i="3"/>
  <c r="C857" i="3"/>
  <c r="B858" i="3"/>
  <c r="C858" i="3"/>
  <c r="B859" i="3"/>
  <c r="C859" i="3"/>
  <c r="B860" i="3"/>
  <c r="C860" i="3"/>
  <c r="B861" i="3"/>
  <c r="C861" i="3"/>
  <c r="B862" i="3"/>
  <c r="C862" i="3"/>
  <c r="B863" i="3"/>
  <c r="C863" i="3"/>
  <c r="B864" i="3"/>
  <c r="C864" i="3"/>
  <c r="B865" i="3"/>
  <c r="C865" i="3"/>
  <c r="B866" i="3"/>
  <c r="C866" i="3"/>
  <c r="B867" i="3"/>
  <c r="C867" i="3"/>
  <c r="B868" i="3"/>
  <c r="C868" i="3"/>
  <c r="B869" i="3"/>
  <c r="C869" i="3"/>
  <c r="B870" i="3"/>
  <c r="C870" i="3"/>
  <c r="B871" i="3"/>
  <c r="C871" i="3"/>
  <c r="B872" i="3"/>
  <c r="C872" i="3"/>
  <c r="B873" i="3"/>
  <c r="C873" i="3"/>
  <c r="B874" i="3"/>
  <c r="C874" i="3"/>
  <c r="B875" i="3"/>
  <c r="C875" i="3"/>
  <c r="B876" i="3"/>
  <c r="C876" i="3"/>
  <c r="B877" i="3"/>
  <c r="C877" i="3"/>
  <c r="B878" i="3"/>
  <c r="C878" i="3"/>
  <c r="B879" i="3"/>
  <c r="C879" i="3"/>
  <c r="B880" i="3"/>
  <c r="C880" i="3"/>
  <c r="B881" i="3"/>
  <c r="C881" i="3"/>
  <c r="B882" i="3"/>
  <c r="C882" i="3"/>
  <c r="B883" i="3"/>
  <c r="C883" i="3"/>
  <c r="B884" i="3"/>
  <c r="C884" i="3"/>
  <c r="B885" i="3"/>
  <c r="C885" i="3"/>
  <c r="B886" i="3"/>
  <c r="C886" i="3"/>
  <c r="B887" i="3"/>
  <c r="C887" i="3"/>
  <c r="B888" i="3"/>
  <c r="C888" i="3"/>
  <c r="B889" i="3"/>
  <c r="C889" i="3"/>
  <c r="B890" i="3"/>
  <c r="C890" i="3"/>
  <c r="B891" i="3"/>
  <c r="C891" i="3"/>
  <c r="B892" i="3"/>
  <c r="C892" i="3"/>
  <c r="B893" i="3"/>
  <c r="C893" i="3"/>
  <c r="B894" i="3"/>
  <c r="C894" i="3"/>
  <c r="B895" i="3"/>
  <c r="C895" i="3"/>
  <c r="B896" i="3"/>
  <c r="C896" i="3"/>
  <c r="B897" i="3"/>
  <c r="C897" i="3"/>
  <c r="B898" i="3"/>
  <c r="C898" i="3"/>
  <c r="B899" i="3"/>
  <c r="C899" i="3"/>
  <c r="B900" i="3"/>
  <c r="C900" i="3"/>
  <c r="B901" i="3"/>
  <c r="C901" i="3"/>
  <c r="B902" i="3"/>
  <c r="C902" i="3"/>
  <c r="B903" i="3"/>
  <c r="C903" i="3"/>
  <c r="B904" i="3"/>
  <c r="C904" i="3"/>
  <c r="B905" i="3"/>
  <c r="C905" i="3"/>
  <c r="B906" i="3"/>
  <c r="C906" i="3"/>
  <c r="B907" i="3"/>
  <c r="C907" i="3"/>
  <c r="B908" i="3"/>
  <c r="C908" i="3"/>
  <c r="B909" i="3"/>
  <c r="C909" i="3"/>
  <c r="B910" i="3"/>
  <c r="C910" i="3"/>
  <c r="B911" i="3"/>
  <c r="C911" i="3"/>
  <c r="B912" i="3"/>
  <c r="C912" i="3"/>
  <c r="B913" i="3"/>
  <c r="C913" i="3"/>
  <c r="B914" i="3"/>
  <c r="C914" i="3"/>
  <c r="B915" i="3"/>
  <c r="C915" i="3"/>
  <c r="B916" i="3"/>
  <c r="C916" i="3"/>
  <c r="B917" i="3"/>
  <c r="C917" i="3"/>
  <c r="B918" i="3"/>
  <c r="C918" i="3"/>
  <c r="B919" i="3"/>
  <c r="C919" i="3"/>
  <c r="B920" i="3"/>
  <c r="C920" i="3"/>
  <c r="B921" i="3"/>
  <c r="C921" i="3"/>
  <c r="B922" i="3"/>
  <c r="C922" i="3"/>
  <c r="B923" i="3"/>
  <c r="C923" i="3"/>
  <c r="B924" i="3"/>
  <c r="C924" i="3"/>
  <c r="B925" i="3"/>
  <c r="C925" i="3"/>
  <c r="B926" i="3"/>
  <c r="C926" i="3"/>
  <c r="B927" i="3"/>
  <c r="C927" i="3"/>
  <c r="B928" i="3"/>
  <c r="C928" i="3"/>
  <c r="B929" i="3"/>
  <c r="C929" i="3"/>
  <c r="B930" i="3"/>
  <c r="C930" i="3"/>
  <c r="B931" i="3"/>
  <c r="C931" i="3"/>
  <c r="B932" i="3"/>
  <c r="C932" i="3"/>
  <c r="B933" i="3"/>
  <c r="C933" i="3"/>
  <c r="B934" i="3"/>
  <c r="C934" i="3"/>
  <c r="B935" i="3"/>
  <c r="C935" i="3"/>
  <c r="B936" i="3"/>
  <c r="C936" i="3"/>
  <c r="B937" i="3"/>
  <c r="C937" i="3"/>
  <c r="B938" i="3"/>
  <c r="C938" i="3"/>
  <c r="B939" i="3"/>
  <c r="C939" i="3"/>
  <c r="B940" i="3"/>
  <c r="C940" i="3"/>
  <c r="B941" i="3"/>
  <c r="C941" i="3"/>
  <c r="B942" i="3"/>
  <c r="C942" i="3"/>
  <c r="B943" i="3"/>
  <c r="C943" i="3"/>
  <c r="B944" i="3"/>
  <c r="C944" i="3"/>
  <c r="B945" i="3"/>
  <c r="C945" i="3"/>
  <c r="B946" i="3"/>
  <c r="C946" i="3"/>
  <c r="B947" i="3"/>
  <c r="C947" i="3"/>
  <c r="B948" i="3"/>
  <c r="C948" i="3"/>
  <c r="B949" i="3"/>
  <c r="C949" i="3"/>
  <c r="B950" i="3"/>
  <c r="C950" i="3"/>
  <c r="B951" i="3"/>
  <c r="C951" i="3"/>
  <c r="B952" i="3"/>
  <c r="C952" i="3"/>
  <c r="B953" i="3"/>
  <c r="C953" i="3"/>
  <c r="B954" i="3"/>
  <c r="C954" i="3"/>
  <c r="B955" i="3"/>
  <c r="C955" i="3"/>
  <c r="B956" i="3"/>
  <c r="C956" i="3"/>
  <c r="B957" i="3"/>
  <c r="C957" i="3"/>
  <c r="B958" i="3"/>
  <c r="C958" i="3"/>
  <c r="B959" i="3"/>
  <c r="C959" i="3"/>
  <c r="B960" i="3"/>
  <c r="C960" i="3"/>
  <c r="B961" i="3"/>
  <c r="C961" i="3"/>
  <c r="B962" i="3"/>
  <c r="C962" i="3"/>
  <c r="B963" i="3"/>
  <c r="C963" i="3"/>
  <c r="B964" i="3"/>
  <c r="C964" i="3"/>
  <c r="B965" i="3"/>
  <c r="C965" i="3"/>
  <c r="B966" i="3"/>
  <c r="C966" i="3"/>
  <c r="B967" i="3"/>
  <c r="C967" i="3"/>
  <c r="B968" i="3"/>
  <c r="C968" i="3"/>
  <c r="B969" i="3"/>
  <c r="C969" i="3"/>
  <c r="B970" i="3"/>
  <c r="C970" i="3"/>
  <c r="B971" i="3"/>
  <c r="C971" i="3"/>
  <c r="B972" i="3"/>
  <c r="C972" i="3"/>
  <c r="B973" i="3"/>
  <c r="C973" i="3"/>
  <c r="B974" i="3"/>
  <c r="C974" i="3"/>
  <c r="B975" i="3"/>
  <c r="C975" i="3"/>
  <c r="B976" i="3"/>
  <c r="C976" i="3"/>
  <c r="B977" i="3"/>
  <c r="C977" i="3"/>
  <c r="B978" i="3"/>
  <c r="C978" i="3"/>
  <c r="B979" i="3"/>
  <c r="C979" i="3"/>
  <c r="B980" i="3"/>
  <c r="C980" i="3"/>
  <c r="B981" i="3"/>
  <c r="C981" i="3"/>
  <c r="B982" i="3"/>
  <c r="C982" i="3"/>
  <c r="B983" i="3"/>
  <c r="C983" i="3"/>
  <c r="B984" i="3"/>
  <c r="C984" i="3"/>
  <c r="B985" i="3"/>
  <c r="C985" i="3"/>
  <c r="B986" i="3"/>
  <c r="C986" i="3"/>
  <c r="B987" i="3"/>
  <c r="C987" i="3"/>
  <c r="B988" i="3"/>
  <c r="C988" i="3"/>
  <c r="B989" i="3"/>
  <c r="C989" i="3"/>
  <c r="B990" i="3"/>
  <c r="C990" i="3"/>
  <c r="B991" i="3"/>
  <c r="C991" i="3"/>
  <c r="B992" i="3"/>
  <c r="C992" i="3"/>
  <c r="B993" i="3"/>
  <c r="C993" i="3"/>
  <c r="B994" i="3"/>
  <c r="C994" i="3"/>
  <c r="B995" i="3"/>
  <c r="C995" i="3"/>
  <c r="B996" i="3"/>
  <c r="C996" i="3"/>
  <c r="B997" i="3"/>
  <c r="C997" i="3"/>
  <c r="B998" i="3"/>
  <c r="C998" i="3"/>
  <c r="B999" i="3"/>
  <c r="C999" i="3"/>
  <c r="B1000" i="3"/>
  <c r="C1000" i="3"/>
  <c r="B1001" i="3"/>
  <c r="C1001" i="3"/>
  <c r="B1002" i="3"/>
  <c r="C1002" i="3"/>
  <c r="B1003" i="3"/>
  <c r="C1003" i="3"/>
  <c r="B1004" i="3"/>
  <c r="C1004" i="3"/>
  <c r="B1005" i="3"/>
  <c r="C1005" i="3"/>
  <c r="B1006" i="3"/>
  <c r="C1006" i="3"/>
  <c r="B1007" i="3"/>
  <c r="C1007" i="3"/>
  <c r="B1008" i="3"/>
  <c r="C1008" i="3"/>
  <c r="B1009" i="3"/>
  <c r="C1009" i="3"/>
  <c r="B1010" i="3"/>
  <c r="C1010" i="3"/>
  <c r="B1011" i="3"/>
  <c r="C1011" i="3"/>
  <c r="B1012" i="3"/>
  <c r="C1012" i="3"/>
  <c r="B1013" i="3"/>
  <c r="C1013" i="3"/>
  <c r="B1014" i="3"/>
  <c r="C1014" i="3"/>
  <c r="B1015" i="3"/>
  <c r="C1015" i="3"/>
  <c r="B1016" i="3"/>
  <c r="C1016" i="3"/>
  <c r="B1017" i="3"/>
  <c r="C1017" i="3"/>
  <c r="B1018" i="3"/>
  <c r="C1018" i="3"/>
  <c r="B1019" i="3"/>
  <c r="C1019" i="3"/>
  <c r="B1020" i="3"/>
  <c r="C1020" i="3"/>
  <c r="B1021" i="3"/>
  <c r="C1021" i="3"/>
  <c r="B1022" i="3"/>
  <c r="C1022" i="3"/>
  <c r="B1023" i="3"/>
  <c r="C1023" i="3"/>
  <c r="B1024" i="3"/>
  <c r="C1024" i="3"/>
  <c r="B1025" i="3"/>
  <c r="C1025" i="3"/>
  <c r="B1026" i="3"/>
  <c r="C1026" i="3"/>
  <c r="B1027" i="3"/>
  <c r="C1027" i="3"/>
  <c r="B1028" i="3"/>
  <c r="C1028" i="3"/>
  <c r="B1029" i="3"/>
  <c r="C1029" i="3"/>
  <c r="B1030" i="3"/>
  <c r="C1030" i="3"/>
  <c r="B1031" i="3"/>
  <c r="C1031" i="3"/>
  <c r="B1032" i="3"/>
  <c r="C1032" i="3"/>
  <c r="B1033" i="3"/>
  <c r="C1033" i="3"/>
  <c r="B1034" i="3"/>
  <c r="C1034" i="3"/>
  <c r="B1035" i="3"/>
  <c r="C1035" i="3"/>
  <c r="B1036" i="3"/>
  <c r="C1036" i="3"/>
  <c r="B1037" i="3"/>
  <c r="C1037" i="3"/>
  <c r="B1038" i="3"/>
  <c r="C1038" i="3"/>
  <c r="B1039" i="3"/>
  <c r="C1039" i="3"/>
  <c r="B1040" i="3"/>
  <c r="C1040" i="3"/>
  <c r="B1041" i="3"/>
  <c r="C1041" i="3"/>
  <c r="B1042" i="3"/>
  <c r="C1042" i="3"/>
  <c r="B1043" i="3"/>
  <c r="C1043" i="3"/>
  <c r="B1044" i="3"/>
  <c r="C1044" i="3"/>
  <c r="B1045" i="3"/>
  <c r="C1045" i="3"/>
  <c r="B1046" i="3"/>
  <c r="C1046" i="3"/>
  <c r="B1047" i="3"/>
  <c r="C1047" i="3"/>
  <c r="B1048" i="3"/>
  <c r="C1048" i="3"/>
  <c r="B1049" i="3"/>
  <c r="C1049" i="3"/>
  <c r="B1050" i="3"/>
  <c r="C1050" i="3"/>
  <c r="B1051" i="3"/>
  <c r="C1051" i="3"/>
  <c r="B1052" i="3"/>
  <c r="C1052" i="3"/>
  <c r="B1053" i="3"/>
  <c r="C1053" i="3"/>
  <c r="B1054" i="3"/>
  <c r="C1054" i="3"/>
  <c r="B1055" i="3"/>
  <c r="C1055" i="3"/>
  <c r="B1056" i="3"/>
  <c r="C1056" i="3"/>
  <c r="B1057" i="3"/>
  <c r="C1057" i="3"/>
  <c r="B1058" i="3"/>
  <c r="C1058" i="3"/>
  <c r="B1059" i="3"/>
  <c r="C1059" i="3"/>
  <c r="B1060" i="3"/>
  <c r="C1060" i="3"/>
  <c r="B1061" i="3"/>
  <c r="C1061" i="3"/>
  <c r="B1062" i="3"/>
  <c r="C1062" i="3"/>
  <c r="B1063" i="3"/>
  <c r="C1063" i="3"/>
  <c r="B1064" i="3"/>
  <c r="C1064" i="3"/>
  <c r="B1065" i="3"/>
  <c r="C1065" i="3"/>
  <c r="B1066" i="3"/>
  <c r="C1066" i="3"/>
  <c r="B1067" i="3"/>
  <c r="C1067" i="3"/>
  <c r="B1068" i="3"/>
  <c r="C1068" i="3"/>
  <c r="B1069" i="3"/>
  <c r="C1069" i="3"/>
  <c r="B1070" i="3"/>
  <c r="C1070" i="3"/>
  <c r="B1071" i="3"/>
  <c r="C1071" i="3"/>
  <c r="B1072" i="3"/>
  <c r="C1072" i="3"/>
  <c r="B1073" i="3"/>
  <c r="C1073" i="3"/>
  <c r="B1074" i="3"/>
  <c r="C1074" i="3"/>
  <c r="B1075" i="3"/>
  <c r="C1075" i="3"/>
  <c r="B1076" i="3"/>
  <c r="C1076" i="3"/>
  <c r="B1077" i="3"/>
  <c r="C1077" i="3"/>
  <c r="B1078" i="3"/>
  <c r="C1078" i="3"/>
  <c r="B1079" i="3"/>
  <c r="C1079" i="3"/>
  <c r="B1080" i="3"/>
  <c r="C1080" i="3"/>
  <c r="B1081" i="3"/>
  <c r="C1081" i="3"/>
  <c r="B1082" i="3"/>
  <c r="C1082" i="3"/>
  <c r="B1083" i="3"/>
  <c r="C1083" i="3"/>
  <c r="B1084" i="3"/>
  <c r="C1084" i="3"/>
  <c r="B1085" i="3"/>
  <c r="C1085" i="3"/>
  <c r="B1086" i="3"/>
  <c r="C1086" i="3"/>
  <c r="B1087" i="3"/>
  <c r="C1087" i="3"/>
  <c r="B1088" i="3"/>
  <c r="C1088" i="3"/>
  <c r="B1089" i="3"/>
  <c r="C1089" i="3"/>
  <c r="B1090" i="3"/>
  <c r="C1090" i="3"/>
  <c r="B1091" i="3"/>
  <c r="C1091" i="3"/>
  <c r="B1092" i="3"/>
  <c r="C1092" i="3"/>
  <c r="B1093" i="3"/>
  <c r="C1093" i="3"/>
  <c r="B1094" i="3"/>
  <c r="C1094" i="3"/>
  <c r="B1095" i="3"/>
  <c r="C1095" i="3"/>
  <c r="B1096" i="3"/>
  <c r="C1096" i="3"/>
  <c r="B1097" i="3"/>
  <c r="C1097" i="3"/>
  <c r="B1098" i="3"/>
  <c r="C1098" i="3"/>
  <c r="B1099" i="3"/>
  <c r="C1099" i="3"/>
  <c r="B1100" i="3"/>
  <c r="C1100" i="3"/>
  <c r="B1101" i="3"/>
  <c r="C1101" i="3"/>
  <c r="B1102" i="3"/>
  <c r="C1102" i="3"/>
  <c r="B1103" i="3"/>
  <c r="C1103" i="3"/>
  <c r="B1104" i="3"/>
  <c r="C1104" i="3"/>
  <c r="B1105" i="3"/>
  <c r="C1105" i="3"/>
  <c r="B1106" i="3"/>
  <c r="C1106" i="3"/>
  <c r="B1107" i="3"/>
  <c r="C1107" i="3"/>
  <c r="B1108" i="3"/>
  <c r="C1108" i="3"/>
  <c r="B1109" i="3"/>
  <c r="C1109" i="3"/>
  <c r="B1110" i="3"/>
  <c r="C1110" i="3"/>
  <c r="B1111" i="3"/>
  <c r="C1111" i="3"/>
  <c r="B1112" i="3"/>
  <c r="C1112" i="3"/>
  <c r="B1113" i="3"/>
  <c r="C1113" i="3"/>
  <c r="B1114" i="3"/>
  <c r="C1114" i="3"/>
  <c r="B1115" i="3"/>
  <c r="C1115" i="3"/>
  <c r="B1116" i="3"/>
  <c r="C1116" i="3"/>
  <c r="B1117" i="3"/>
  <c r="C1117" i="3"/>
  <c r="B1118" i="3"/>
  <c r="C1118" i="3"/>
  <c r="B1119" i="3"/>
  <c r="C1119" i="3"/>
  <c r="B1120" i="3"/>
  <c r="C1120" i="3"/>
  <c r="B1121" i="3"/>
  <c r="C1121" i="3"/>
  <c r="B1122" i="3"/>
  <c r="C1122" i="3"/>
  <c r="B196" i="3"/>
  <c r="C196" i="3"/>
  <c r="B197" i="3"/>
  <c r="C197" i="3"/>
  <c r="B198" i="3"/>
  <c r="C198" i="3"/>
  <c r="B199" i="3"/>
  <c r="C199" i="3"/>
  <c r="B200" i="3"/>
  <c r="C200" i="3"/>
  <c r="B201" i="3"/>
  <c r="C201" i="3"/>
  <c r="B202" i="3"/>
  <c r="C202" i="3"/>
  <c r="B203" i="3"/>
  <c r="C203" i="3"/>
  <c r="B204" i="3"/>
  <c r="C204" i="3"/>
  <c r="B205" i="3"/>
  <c r="C205" i="3"/>
  <c r="B206" i="3"/>
  <c r="C206" i="3"/>
  <c r="B207" i="3"/>
  <c r="C207" i="3"/>
  <c r="B208" i="3"/>
  <c r="C208" i="3"/>
  <c r="B209" i="3"/>
  <c r="C209" i="3"/>
  <c r="B210" i="3"/>
  <c r="C210" i="3"/>
  <c r="B211" i="3"/>
  <c r="C211" i="3"/>
  <c r="B212" i="3"/>
  <c r="C212" i="3"/>
  <c r="B213" i="3"/>
  <c r="C213" i="3"/>
  <c r="B214" i="3"/>
  <c r="C214" i="3"/>
  <c r="B215" i="3"/>
  <c r="C215" i="3"/>
  <c r="B216" i="3"/>
  <c r="C216" i="3"/>
  <c r="B217" i="3"/>
  <c r="C217" i="3"/>
  <c r="B218" i="3"/>
  <c r="C218" i="3"/>
  <c r="B219" i="3"/>
  <c r="C219" i="3"/>
  <c r="B220" i="3"/>
  <c r="C220" i="3"/>
  <c r="B221" i="3"/>
  <c r="C221" i="3"/>
  <c r="B222" i="3"/>
  <c r="C222" i="3"/>
  <c r="B223" i="3"/>
  <c r="C223" i="3"/>
  <c r="B224" i="3"/>
  <c r="C224" i="3"/>
  <c r="B225" i="3"/>
  <c r="C225" i="3"/>
  <c r="B226" i="3"/>
  <c r="C226" i="3"/>
  <c r="B227" i="3"/>
  <c r="C227" i="3"/>
  <c r="B228" i="3"/>
  <c r="C228" i="3"/>
  <c r="B229" i="3"/>
  <c r="C229" i="3"/>
  <c r="B230" i="3"/>
  <c r="C230" i="3"/>
  <c r="B231" i="3"/>
  <c r="C231" i="3"/>
  <c r="B232" i="3"/>
  <c r="C232" i="3"/>
  <c r="B233" i="3"/>
  <c r="C233" i="3"/>
  <c r="B234" i="3"/>
  <c r="C234" i="3"/>
  <c r="B235" i="3"/>
  <c r="C235" i="3"/>
  <c r="B236" i="3"/>
  <c r="C236" i="3"/>
  <c r="B237" i="3"/>
  <c r="C237" i="3"/>
  <c r="B238" i="3"/>
  <c r="C238" i="3"/>
  <c r="B239" i="3"/>
  <c r="C239" i="3"/>
  <c r="B240" i="3"/>
  <c r="C240" i="3"/>
  <c r="B241" i="3"/>
  <c r="C241" i="3"/>
  <c r="B242" i="3"/>
  <c r="C242" i="3"/>
  <c r="B243" i="3"/>
  <c r="C243" i="3"/>
  <c r="B244" i="3"/>
  <c r="C244" i="3"/>
  <c r="B245" i="3"/>
  <c r="C245" i="3"/>
  <c r="B246" i="3"/>
  <c r="C246" i="3"/>
  <c r="B247" i="3"/>
  <c r="C247" i="3"/>
  <c r="B248" i="3"/>
  <c r="C248" i="3"/>
  <c r="B249" i="3"/>
  <c r="C249" i="3"/>
  <c r="B250" i="3"/>
  <c r="C250" i="3"/>
  <c r="B251" i="3"/>
  <c r="C251" i="3"/>
  <c r="B252" i="3"/>
  <c r="C252" i="3"/>
  <c r="B253" i="3"/>
  <c r="C253" i="3"/>
  <c r="B254" i="3"/>
  <c r="C254" i="3"/>
  <c r="B255" i="3"/>
  <c r="C255" i="3"/>
  <c r="B256" i="3"/>
  <c r="C256" i="3"/>
  <c r="B257" i="3"/>
  <c r="C257" i="3"/>
  <c r="B258" i="3"/>
  <c r="C258" i="3"/>
  <c r="B259" i="3"/>
  <c r="C259" i="3"/>
  <c r="B260" i="3"/>
  <c r="C260" i="3"/>
  <c r="B261" i="3"/>
  <c r="C261" i="3"/>
  <c r="B262" i="3"/>
  <c r="C262" i="3"/>
  <c r="B195" i="3"/>
  <c r="C195" i="3"/>
  <c r="I178" i="1"/>
  <c r="I176" i="1" l="1"/>
  <c r="I175" i="1" l="1"/>
  <c r="I173" i="1" l="1"/>
  <c r="I172" i="1"/>
  <c r="B6" i="7" l="1"/>
  <c r="I170" i="1" l="1"/>
  <c r="I166" i="1" l="1"/>
  <c r="I165" i="1" l="1"/>
  <c r="J149" i="1" l="1"/>
  <c r="I163" i="1"/>
  <c r="I162" i="1" l="1"/>
  <c r="I161" i="1" l="1"/>
  <c r="I160" i="1"/>
  <c r="I157" i="1" l="1"/>
  <c r="I156" i="1"/>
  <c r="I155" i="1" l="1"/>
  <c r="I154" i="1" l="1"/>
  <c r="I153" i="1"/>
  <c r="J152" i="1" l="1"/>
  <c r="I150" i="1"/>
  <c r="I148" i="1" l="1"/>
  <c r="I147" i="1" l="1"/>
  <c r="I146" i="1" l="1"/>
  <c r="I145" i="1" l="1"/>
  <c r="I144" i="1" l="1"/>
  <c r="I143" i="1"/>
  <c r="I141" i="1" l="1"/>
  <c r="I139" i="1" l="1"/>
  <c r="I140" i="1"/>
  <c r="I136" i="1" l="1"/>
  <c r="I135" i="1" l="1"/>
  <c r="I134" i="1"/>
  <c r="I133" i="1" l="1"/>
  <c r="I130" i="1" l="1"/>
  <c r="I129" i="1" l="1"/>
  <c r="I128" i="1"/>
  <c r="I127" i="1" l="1"/>
  <c r="I126" i="1" l="1"/>
  <c r="I123" i="1" l="1"/>
  <c r="I122" i="1"/>
  <c r="I121" i="1" l="1"/>
  <c r="I118" i="1" l="1"/>
  <c r="I116" i="1" l="1"/>
  <c r="I117" i="1"/>
  <c r="B104" i="4" l="1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B170" i="4"/>
  <c r="C170" i="4"/>
  <c r="B171" i="4"/>
  <c r="C171" i="4"/>
  <c r="B172" i="4"/>
  <c r="C172" i="4"/>
  <c r="B173" i="4"/>
  <c r="C173" i="4"/>
  <c r="B174" i="4"/>
  <c r="C174" i="4"/>
  <c r="B175" i="4"/>
  <c r="C175" i="4"/>
  <c r="B176" i="4"/>
  <c r="C176" i="4"/>
  <c r="B177" i="4"/>
  <c r="C177" i="4"/>
  <c r="B178" i="4"/>
  <c r="C178" i="4"/>
  <c r="B179" i="4"/>
  <c r="C179" i="4"/>
  <c r="B180" i="4"/>
  <c r="C180" i="4"/>
  <c r="B181" i="4"/>
  <c r="C181" i="4"/>
  <c r="B182" i="4"/>
  <c r="C182" i="4"/>
  <c r="B183" i="4"/>
  <c r="C183" i="4"/>
  <c r="B184" i="4"/>
  <c r="C184" i="4"/>
  <c r="B185" i="4"/>
  <c r="C185" i="4"/>
  <c r="B186" i="4"/>
  <c r="C186" i="4"/>
  <c r="B187" i="4"/>
  <c r="C187" i="4"/>
  <c r="B188" i="4"/>
  <c r="C188" i="4"/>
  <c r="B189" i="4"/>
  <c r="C189" i="4"/>
  <c r="B190" i="4"/>
  <c r="C190" i="4"/>
  <c r="B191" i="4"/>
  <c r="C191" i="4"/>
  <c r="B192" i="4"/>
  <c r="C192" i="4"/>
  <c r="B193" i="4"/>
  <c r="C193" i="4"/>
  <c r="B194" i="4"/>
  <c r="C194" i="4"/>
  <c r="B104" i="3"/>
  <c r="C104" i="3"/>
  <c r="B105" i="3"/>
  <c r="C105" i="3"/>
  <c r="B106" i="3"/>
  <c r="C106" i="3"/>
  <c r="B107" i="3"/>
  <c r="C107" i="3"/>
  <c r="B108" i="3"/>
  <c r="C108" i="3"/>
  <c r="B109" i="3"/>
  <c r="C109" i="3"/>
  <c r="B110" i="3"/>
  <c r="C110" i="3"/>
  <c r="B111" i="3"/>
  <c r="C111" i="3"/>
  <c r="B112" i="3"/>
  <c r="C112" i="3"/>
  <c r="B113" i="3"/>
  <c r="C113" i="3"/>
  <c r="B114" i="3"/>
  <c r="C114" i="3"/>
  <c r="B115" i="3"/>
  <c r="C115" i="3"/>
  <c r="B116" i="3"/>
  <c r="C116" i="3"/>
  <c r="B117" i="3"/>
  <c r="C117" i="3"/>
  <c r="B118" i="3"/>
  <c r="C118" i="3"/>
  <c r="B119" i="3"/>
  <c r="C119" i="3"/>
  <c r="B120" i="3"/>
  <c r="C120" i="3"/>
  <c r="B121" i="3"/>
  <c r="C121" i="3"/>
  <c r="B122" i="3"/>
  <c r="C122" i="3"/>
  <c r="B123" i="3"/>
  <c r="C123" i="3"/>
  <c r="B124" i="3"/>
  <c r="C124" i="3"/>
  <c r="B125" i="3"/>
  <c r="C125" i="3"/>
  <c r="B126" i="3"/>
  <c r="C126" i="3"/>
  <c r="B127" i="3"/>
  <c r="C127" i="3"/>
  <c r="B128" i="3"/>
  <c r="C128" i="3"/>
  <c r="B129" i="3"/>
  <c r="C129" i="3"/>
  <c r="B130" i="3"/>
  <c r="C130" i="3"/>
  <c r="B131" i="3"/>
  <c r="C131" i="3"/>
  <c r="B132" i="3"/>
  <c r="C132" i="3"/>
  <c r="B133" i="3"/>
  <c r="C133" i="3"/>
  <c r="B134" i="3"/>
  <c r="C134" i="3"/>
  <c r="B135" i="3"/>
  <c r="C135" i="3"/>
  <c r="B136" i="3"/>
  <c r="C136" i="3"/>
  <c r="B137" i="3"/>
  <c r="C137" i="3"/>
  <c r="B138" i="3"/>
  <c r="C138" i="3"/>
  <c r="B139" i="3"/>
  <c r="C139" i="3"/>
  <c r="B140" i="3"/>
  <c r="C140" i="3"/>
  <c r="B141" i="3"/>
  <c r="C141" i="3"/>
  <c r="B142" i="3"/>
  <c r="C142" i="3"/>
  <c r="B143" i="3"/>
  <c r="C143" i="3"/>
  <c r="B144" i="3"/>
  <c r="C144" i="3"/>
  <c r="B145" i="3"/>
  <c r="C145" i="3"/>
  <c r="B146" i="3"/>
  <c r="C146" i="3"/>
  <c r="B147" i="3"/>
  <c r="C147" i="3"/>
  <c r="B148" i="3"/>
  <c r="C148" i="3"/>
  <c r="B149" i="3"/>
  <c r="C149" i="3"/>
  <c r="B150" i="3"/>
  <c r="C150" i="3"/>
  <c r="B151" i="3"/>
  <c r="C151" i="3"/>
  <c r="B152" i="3"/>
  <c r="C152" i="3"/>
  <c r="B153" i="3"/>
  <c r="C153" i="3"/>
  <c r="B154" i="3"/>
  <c r="C154" i="3"/>
  <c r="B155" i="3"/>
  <c r="C155" i="3"/>
  <c r="B156" i="3"/>
  <c r="C156" i="3"/>
  <c r="B157" i="3"/>
  <c r="C157" i="3"/>
  <c r="B158" i="3"/>
  <c r="C158" i="3"/>
  <c r="B159" i="3"/>
  <c r="C159" i="3"/>
  <c r="B160" i="3"/>
  <c r="C160" i="3"/>
  <c r="B161" i="3"/>
  <c r="C161" i="3"/>
  <c r="B162" i="3"/>
  <c r="C162" i="3"/>
  <c r="B163" i="3"/>
  <c r="C163" i="3"/>
  <c r="B164" i="3"/>
  <c r="C164" i="3"/>
  <c r="B165" i="3"/>
  <c r="C165" i="3"/>
  <c r="B166" i="3"/>
  <c r="C166" i="3"/>
  <c r="B167" i="3"/>
  <c r="C167" i="3"/>
  <c r="B168" i="3"/>
  <c r="C168" i="3"/>
  <c r="B169" i="3"/>
  <c r="C169" i="3"/>
  <c r="B170" i="3"/>
  <c r="C170" i="3"/>
  <c r="B171" i="3"/>
  <c r="C171" i="3"/>
  <c r="B172" i="3"/>
  <c r="C172" i="3"/>
  <c r="B173" i="3"/>
  <c r="C173" i="3"/>
  <c r="B174" i="3"/>
  <c r="C174" i="3"/>
  <c r="B175" i="3"/>
  <c r="C175" i="3"/>
  <c r="B176" i="3"/>
  <c r="C176" i="3"/>
  <c r="B177" i="3"/>
  <c r="C177" i="3"/>
  <c r="B178" i="3"/>
  <c r="C178" i="3"/>
  <c r="B179" i="3"/>
  <c r="C179" i="3"/>
  <c r="B180" i="3"/>
  <c r="C180" i="3"/>
  <c r="B181" i="3"/>
  <c r="C181" i="3"/>
  <c r="B182" i="3"/>
  <c r="C182" i="3"/>
  <c r="B183" i="3"/>
  <c r="C183" i="3"/>
  <c r="B184" i="3"/>
  <c r="C184" i="3"/>
  <c r="B185" i="3"/>
  <c r="C185" i="3"/>
  <c r="B186" i="3"/>
  <c r="C186" i="3"/>
  <c r="B187" i="3"/>
  <c r="C187" i="3"/>
  <c r="B188" i="3"/>
  <c r="C188" i="3"/>
  <c r="B189" i="3"/>
  <c r="C189" i="3"/>
  <c r="B190" i="3"/>
  <c r="C190" i="3"/>
  <c r="B191" i="3"/>
  <c r="C191" i="3"/>
  <c r="B192" i="3"/>
  <c r="C192" i="3"/>
  <c r="B193" i="3"/>
  <c r="C193" i="3"/>
  <c r="B194" i="3"/>
  <c r="C194" i="3"/>
  <c r="I115" i="1"/>
  <c r="I112" i="1" l="1"/>
  <c r="L9" i="3"/>
  <c r="L10" i="3"/>
  <c r="K7" i="3"/>
  <c r="L11" i="3" l="1"/>
  <c r="L8" i="3"/>
  <c r="I111" i="1"/>
  <c r="K8" i="4"/>
  <c r="J8" i="4"/>
  <c r="K9" i="4"/>
  <c r="K10" i="4" l="1"/>
  <c r="K7" i="4"/>
  <c r="I89" i="1"/>
  <c r="I100" i="1"/>
  <c r="I104" i="1" l="1"/>
  <c r="I103" i="1"/>
  <c r="I102" i="1" l="1"/>
  <c r="K3" i="4" l="1"/>
  <c r="J7" i="4"/>
  <c r="K9" i="3"/>
  <c r="L4" i="3" s="1"/>
  <c r="K10" i="3"/>
  <c r="I6" i="2"/>
  <c r="I7" i="2" s="1"/>
  <c r="I8" i="2"/>
  <c r="H8" i="2"/>
  <c r="H6" i="2"/>
  <c r="H7" i="2" s="1"/>
  <c r="J9" i="4" l="1"/>
  <c r="K8" i="3"/>
  <c r="K4" i="3"/>
  <c r="J4" i="3" s="1"/>
  <c r="I3" i="2"/>
  <c r="O6" i="1" s="1"/>
  <c r="J10" i="4"/>
  <c r="J3" i="4"/>
  <c r="I3" i="4" s="1"/>
  <c r="K11" i="3"/>
  <c r="H9" i="2"/>
  <c r="H10" i="2"/>
  <c r="H3" i="2"/>
  <c r="I9" i="2"/>
  <c r="I10" i="2" s="1"/>
  <c r="I95" i="1"/>
  <c r="G3" i="2" l="1"/>
  <c r="N6" i="1"/>
  <c r="N9" i="1"/>
  <c r="N8" i="1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C76" i="2"/>
  <c r="B76" i="2"/>
  <c r="C75" i="2"/>
  <c r="B75" i="2"/>
  <c r="I86" i="1" l="1"/>
  <c r="I70" i="1" l="1"/>
  <c r="N7" i="1" s="1"/>
  <c r="C56" i="4" l="1"/>
  <c r="C57" i="4"/>
  <c r="C58" i="4"/>
  <c r="C59" i="4"/>
  <c r="C60" i="4"/>
  <c r="C61" i="4"/>
  <c r="C62" i="4"/>
  <c r="C57" i="3"/>
  <c r="C58" i="3"/>
  <c r="C59" i="3"/>
  <c r="C60" i="3"/>
  <c r="C61" i="3"/>
  <c r="C62" i="3"/>
  <c r="C43" i="2"/>
  <c r="C44" i="2"/>
  <c r="C45" i="2"/>
  <c r="C46" i="2"/>
  <c r="C47" i="2"/>
  <c r="C48" i="2"/>
  <c r="B64" i="4" l="1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63" i="4"/>
  <c r="C63" i="4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B103" i="3"/>
  <c r="C103" i="3"/>
  <c r="C63" i="3"/>
  <c r="B63" i="3"/>
  <c r="B49" i="2"/>
  <c r="C49" i="2"/>
  <c r="A31" i="1" l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l="1"/>
  <c r="A56" i="1" l="1"/>
  <c r="A59" i="1" s="1"/>
  <c r="A60" i="1" s="1"/>
  <c r="A61" i="1" s="1"/>
  <c r="A62" i="1" s="1"/>
  <c r="A63" i="1" s="1"/>
  <c r="A64" i="1" s="1"/>
  <c r="A65" i="1" s="1"/>
  <c r="A66" i="1" s="1"/>
  <c r="A67" i="1" s="1"/>
  <c r="A69" i="1" s="1"/>
  <c r="A70" i="1" s="1"/>
  <c r="A71" i="1" s="1"/>
  <c r="A72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2" i="1" s="1"/>
  <c r="A113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50" i="1" s="1"/>
  <c r="A153" i="1" s="1"/>
  <c r="A154" i="1" s="1"/>
  <c r="A155" i="1" s="1"/>
  <c r="A156" i="1" s="1"/>
  <c r="A157" i="1" s="1"/>
  <c r="A158" i="1" s="1"/>
  <c r="A161" i="1" s="1"/>
  <c r="A162" i="1" s="1"/>
  <c r="A163" i="1" s="1"/>
  <c r="A165" i="1" s="1"/>
  <c r="A166" i="1" s="1"/>
  <c r="A167" i="1" s="1"/>
  <c r="A168" i="1" s="1"/>
  <c r="A169" i="1" s="1"/>
  <c r="A170" i="1" s="1"/>
  <c r="A172" i="1" s="1"/>
  <c r="A173" i="1" s="1"/>
  <c r="A174" i="1" s="1"/>
  <c r="A175" i="1" s="1"/>
  <c r="A176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4" i="1" s="1"/>
  <c r="A205" i="1" s="1"/>
  <c r="A206" i="1" s="1"/>
  <c r="A207" i="1" s="1"/>
  <c r="A208" i="1" s="1"/>
  <c r="A211" i="1" s="1"/>
  <c r="A212" i="1" s="1"/>
  <c r="A213" i="1" s="1"/>
  <c r="A214" i="1" s="1"/>
  <c r="A215" i="1" s="1"/>
  <c r="A216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7" i="1" s="1"/>
  <c r="A238" i="1" s="1"/>
  <c r="A239" i="1" s="1"/>
  <c r="A240" i="1" s="1"/>
  <c r="A241" i="1" s="1"/>
  <c r="A242" i="1" s="1"/>
  <c r="A243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70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M6" i="1" l="1"/>
</calcChain>
</file>

<file path=xl/sharedStrings.xml><?xml version="1.0" encoding="utf-8"?>
<sst xmlns="http://schemas.openxmlformats.org/spreadsheetml/2006/main" count="1190" uniqueCount="209">
  <si>
    <t>Sổ cái</t>
  </si>
  <si>
    <t>Năm</t>
  </si>
  <si>
    <t>Tên TK</t>
  </si>
  <si>
    <t>Số hiệu</t>
  </si>
  <si>
    <t>Tiền mặt</t>
  </si>
  <si>
    <t>STT</t>
  </si>
  <si>
    <t>Ngày/Tháng</t>
  </si>
  <si>
    <t>Diễn giải</t>
  </si>
  <si>
    <t>Số phát sinh</t>
  </si>
  <si>
    <t>Thu</t>
  </si>
  <si>
    <t>Chi</t>
  </si>
  <si>
    <t>Tây</t>
  </si>
  <si>
    <t>Âm</t>
  </si>
  <si>
    <t>Số dư đầu kỳ</t>
  </si>
  <si>
    <t>Ghi chú</t>
  </si>
  <si>
    <t>Thu nợ (Láng+Thúy)</t>
  </si>
  <si>
    <t>Thu nợ (Láng+Thúy+Sơn)</t>
  </si>
  <si>
    <t>Thu nợ (Thúy)</t>
  </si>
  <si>
    <t>Thu nợ (Thúy+Sơn)</t>
  </si>
  <si>
    <t>Tăng vốn</t>
  </si>
  <si>
    <t>Cho vay</t>
  </si>
  <si>
    <t>(40.000+30.000)</t>
  </si>
  <si>
    <t>(62.000+30.000)</t>
  </si>
  <si>
    <t>Tong</t>
  </si>
  <si>
    <t>Tay</t>
  </si>
  <si>
    <t>Am</t>
  </si>
  <si>
    <t>T2</t>
  </si>
  <si>
    <t>T3</t>
  </si>
  <si>
    <t>T4</t>
  </si>
  <si>
    <t>T5</t>
  </si>
  <si>
    <t>T6</t>
  </si>
  <si>
    <t>T7</t>
  </si>
  <si>
    <t>CN</t>
  </si>
  <si>
    <t>Ngay</t>
  </si>
  <si>
    <t>So Tien</t>
  </si>
  <si>
    <t>Thang 2</t>
  </si>
  <si>
    <t>Lang</t>
  </si>
  <si>
    <t>Thuy</t>
  </si>
  <si>
    <t>Son</t>
  </si>
  <si>
    <t>Hien nay</t>
  </si>
  <si>
    <t>Thu (Láng+Thúy+Sơn)</t>
  </si>
  <si>
    <t>Thu (Thúy+Sơn)</t>
  </si>
  <si>
    <t>Thu (Láng+Thúy)</t>
  </si>
  <si>
    <t>dvt: 1000d</t>
  </si>
  <si>
    <t>(77.000+30.000)</t>
  </si>
  <si>
    <t>20000 (17/3)</t>
  </si>
  <si>
    <t>Thu (Láng+Sơn)</t>
  </si>
  <si>
    <t>15000(18/3)</t>
  </si>
  <si>
    <t>Goc</t>
  </si>
  <si>
    <t>Lai</t>
  </si>
  <si>
    <t>Goc Thu</t>
  </si>
  <si>
    <t>Lai Thu</t>
  </si>
  <si>
    <t>Von Goc</t>
  </si>
  <si>
    <t>10000(27/3)</t>
  </si>
  <si>
    <t>(117.000+31.300)</t>
  </si>
  <si>
    <t>Thu (Thúy)</t>
  </si>
  <si>
    <t>Khach Trang</t>
  </si>
  <si>
    <t>Thu (Láng+Thúy+Sơn+KT)</t>
  </si>
  <si>
    <t>Thu (Láng+Sơn+KT)</t>
  </si>
  <si>
    <t>Thu (Láng+Thúy+KT)</t>
  </si>
  <si>
    <t>10000 (19/4)</t>
  </si>
  <si>
    <t xml:space="preserve">Ky 1: </t>
  </si>
  <si>
    <t>Ky 2:</t>
  </si>
  <si>
    <t>Gop</t>
  </si>
  <si>
    <t>Dung</t>
  </si>
  <si>
    <t>So Ngay</t>
  </si>
  <si>
    <t>Thu (Láng)</t>
  </si>
  <si>
    <t>Rut von</t>
  </si>
  <si>
    <t>67000+31300</t>
  </si>
  <si>
    <t>72050+31300</t>
  </si>
  <si>
    <t>Banh Mi</t>
  </si>
  <si>
    <t>So tien</t>
  </si>
  <si>
    <t>dvt: 1000</t>
  </si>
  <si>
    <t>Lai Dung</t>
  </si>
  <si>
    <t>102050+31300</t>
  </si>
  <si>
    <t>Vay</t>
  </si>
  <si>
    <t>Tra</t>
  </si>
  <si>
    <t>Cuong</t>
  </si>
  <si>
    <t>102050+30120</t>
  </si>
  <si>
    <t>Thu (KT)</t>
  </si>
  <si>
    <t>122050+30120</t>
  </si>
  <si>
    <t>Thu ngoai</t>
  </si>
  <si>
    <t>(12/06/2017)</t>
  </si>
  <si>
    <t>Thu (Láng+KT)</t>
  </si>
  <si>
    <t>1000(22/06/2017)</t>
  </si>
  <si>
    <t>1.6 (N)</t>
  </si>
  <si>
    <t>2.6 (N)</t>
  </si>
  <si>
    <t>3.6 (N)</t>
  </si>
  <si>
    <t>4.6 (N)</t>
  </si>
  <si>
    <t>5.6 (N)</t>
  </si>
  <si>
    <t>6.6 (N)</t>
  </si>
  <si>
    <t>7.6 (N)</t>
  </si>
  <si>
    <t>8.6 (N)</t>
  </si>
  <si>
    <t>9.6 (N)</t>
  </si>
  <si>
    <t>10.6 (N)</t>
  </si>
  <si>
    <t>11.6 (N)</t>
  </si>
  <si>
    <t>12.6 (N)</t>
  </si>
  <si>
    <t>13.6 (N)</t>
  </si>
  <si>
    <t>14.6 (N)</t>
  </si>
  <si>
    <t>15.6 (N)</t>
  </si>
  <si>
    <t>16.6 (N)</t>
  </si>
  <si>
    <t>17.6 (N)</t>
  </si>
  <si>
    <t>18.6 (N)</t>
  </si>
  <si>
    <t>19.6 (N)</t>
  </si>
  <si>
    <t>20.6 (N)</t>
  </si>
  <si>
    <t>21.6 (N)</t>
  </si>
  <si>
    <t>22.6 (N)</t>
  </si>
  <si>
    <t>23.6 (N)</t>
  </si>
  <si>
    <t>24.6 (N)</t>
  </si>
  <si>
    <t>25.6 (N)</t>
  </si>
  <si>
    <t>26.6 (N)</t>
  </si>
  <si>
    <t>27.6 (N)</t>
  </si>
  <si>
    <t>28.6 (N)</t>
  </si>
  <si>
    <t>29.6 (N)</t>
  </si>
  <si>
    <t>30.6 (N)</t>
  </si>
  <si>
    <t>(22/06/2017)</t>
  </si>
  <si>
    <t>121050+30120</t>
  </si>
  <si>
    <t>Thu (Thúy+Cuong)</t>
  </si>
  <si>
    <t>Thieu</t>
  </si>
  <si>
    <t>Chu thich</t>
  </si>
  <si>
    <t>Cho vay(Lang)</t>
  </si>
  <si>
    <t>Cho vay(Thuy)</t>
  </si>
  <si>
    <t>Cho vay(Cuong)</t>
  </si>
  <si>
    <t>Ghi chu</t>
  </si>
  <si>
    <t>2000(26/7/2017)</t>
  </si>
  <si>
    <t>5000(21/7/2017)</t>
  </si>
  <si>
    <t>(26/07/2017)</t>
  </si>
  <si>
    <t>Lai/Thang</t>
  </si>
  <si>
    <t>900(26/7/2017)</t>
  </si>
  <si>
    <t>Ky 3:</t>
  </si>
  <si>
    <t xml:space="preserve">Ky 3: </t>
  </si>
  <si>
    <t>Cho vay (Lang+Thuy)</t>
  </si>
  <si>
    <t>Tang von</t>
  </si>
  <si>
    <t>cho vay(KT)</t>
  </si>
  <si>
    <t>1.10</t>
  </si>
  <si>
    <t>2.10</t>
  </si>
  <si>
    <t>3.10</t>
  </si>
  <si>
    <t>4.10</t>
  </si>
  <si>
    <t>5.10</t>
  </si>
  <si>
    <t>6.10</t>
  </si>
  <si>
    <t>7.10</t>
  </si>
  <si>
    <t>8.10</t>
  </si>
  <si>
    <t>9.10</t>
  </si>
  <si>
    <t>10.10</t>
  </si>
  <si>
    <t>11.10</t>
  </si>
  <si>
    <t>12.10</t>
  </si>
  <si>
    <t>13.10</t>
  </si>
  <si>
    <t>14.10</t>
  </si>
  <si>
    <t>15.10</t>
  </si>
  <si>
    <t>16.10</t>
  </si>
  <si>
    <t>17.10</t>
  </si>
  <si>
    <t>18.10</t>
  </si>
  <si>
    <t>19.10</t>
  </si>
  <si>
    <t>20.10</t>
  </si>
  <si>
    <t>22.10</t>
  </si>
  <si>
    <t>21.10</t>
  </si>
  <si>
    <t>23.10</t>
  </si>
  <si>
    <t>24.10</t>
  </si>
  <si>
    <t>25.10</t>
  </si>
  <si>
    <t>26.10</t>
  </si>
  <si>
    <t>27.10</t>
  </si>
  <si>
    <t>28.10</t>
  </si>
  <si>
    <t>29.10</t>
  </si>
  <si>
    <t>30.10</t>
  </si>
  <si>
    <t>31.10</t>
  </si>
  <si>
    <t>300(10/7/17)</t>
  </si>
  <si>
    <t>150(10/7/17)</t>
  </si>
  <si>
    <t>150(22/8/17)</t>
  </si>
  <si>
    <t>300(22/08/17)</t>
  </si>
  <si>
    <t>Thu (Láng+Cuong)</t>
  </si>
  <si>
    <t>cho vay (Cuong)</t>
  </si>
  <si>
    <t>(25/08/2017)</t>
  </si>
  <si>
    <t>10000 (25/08/17)</t>
  </si>
  <si>
    <t>800(25/08/2017)</t>
  </si>
  <si>
    <t>10000 (05/09/17)</t>
  </si>
  <si>
    <t>Ube</t>
  </si>
  <si>
    <t>10900 (16/09/17)</t>
  </si>
  <si>
    <t>Ten</t>
  </si>
  <si>
    <t>Ho</t>
  </si>
  <si>
    <t xml:space="preserve">NgThiThuy </t>
  </si>
  <si>
    <t>Trang</t>
  </si>
  <si>
    <t xml:space="preserve">NgTranThao </t>
  </si>
  <si>
    <t>Nguyen</t>
  </si>
  <si>
    <t xml:space="preserve">NgLeThanh </t>
  </si>
  <si>
    <t>Truc</t>
  </si>
  <si>
    <t>DaoThiHuyen</t>
  </si>
  <si>
    <t>Tran</t>
  </si>
  <si>
    <t>NgDuyManh</t>
  </si>
  <si>
    <t>Phu</t>
  </si>
  <si>
    <t>LamMinh</t>
  </si>
  <si>
    <t>Hoc</t>
  </si>
  <si>
    <t>CV</t>
  </si>
  <si>
    <t>Part-night</t>
  </si>
  <si>
    <t>Part</t>
  </si>
  <si>
    <t>ASM</t>
  </si>
  <si>
    <t>DT</t>
  </si>
  <si>
    <t>01217043283</t>
  </si>
  <si>
    <t>01649978763</t>
  </si>
  <si>
    <t>0972852053</t>
  </si>
  <si>
    <t>01284428240</t>
  </si>
  <si>
    <t>0938784935</t>
  </si>
  <si>
    <t>01283447919</t>
  </si>
  <si>
    <t>cho vay (Cuong+KT)</t>
  </si>
  <si>
    <t>(18/09/2017)</t>
  </si>
  <si>
    <t>150(18/09/17)</t>
  </si>
  <si>
    <t>300(18/09/17)</t>
  </si>
  <si>
    <t>Thanh</t>
  </si>
  <si>
    <t>30000 (Da tra het)</t>
  </si>
  <si>
    <t>(19/09/2017)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</si>
</sst>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" fontId="1" fillId="0" borderId="0" xfId="0" applyNumberFormat="1" applyFont="1"/>
    <xf numFmtId="165" fontId="1" fillId="0" borderId="0" xfId="1" applyNumberFormat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66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0" xfId="0" applyBorder="1" applyAlignment="1">
      <alignment horizontal="center"/>
    </xf>
    <xf numFmtId="0" fontId="0" fillId="0" borderId="16" xfId="0" applyBorder="1"/>
    <xf numFmtId="0" fontId="0" fillId="0" borderId="11" xfId="0" applyBorder="1"/>
    <xf numFmtId="0" fontId="4" fillId="0" borderId="1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5" fontId="4" fillId="0" borderId="0" xfId="1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4" fillId="0" borderId="4" xfId="0" applyFont="1" applyBorder="1"/>
    <xf numFmtId="0" fontId="4" fillId="0" borderId="0" xfId="0" applyFont="1"/>
    <xf numFmtId="0" fontId="4" fillId="0" borderId="9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15" xfId="0" applyFont="1" applyBorder="1"/>
    <xf numFmtId="0" fontId="4" fillId="0" borderId="0" xfId="0" applyFont="1" applyBorder="1" applyAlignment="1">
      <alignment horizontal="right"/>
    </xf>
    <xf numFmtId="0" fontId="4" fillId="0" borderId="12" xfId="0" applyFont="1" applyBorder="1"/>
    <xf numFmtId="0" fontId="4" fillId="0" borderId="13" xfId="0" applyFont="1" applyBorder="1"/>
    <xf numFmtId="0" fontId="4" fillId="0" borderId="6" xfId="0" applyFont="1" applyBorder="1"/>
    <xf numFmtId="0" fontId="4" fillId="0" borderId="7" xfId="0" applyFont="1" applyBorder="1"/>
    <xf numFmtId="164" fontId="4" fillId="0" borderId="0" xfId="0" applyNumberFormat="1" applyFont="1" applyAlignment="1">
      <alignment horizontal="center"/>
    </xf>
    <xf numFmtId="165" fontId="4" fillId="0" borderId="0" xfId="1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6" xfId="0" applyFont="1" applyBorder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Border="1"/>
    <xf numFmtId="0" fontId="4" fillId="0" borderId="16" xfId="0" applyFont="1" applyFill="1" applyBorder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3" xfId="0" applyFont="1" applyBorder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NumberFormat="1" applyFont="1" applyBorder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1"/>
  <sheetViews>
    <sheetView tabSelected="1" topLeftCell="A4" workbookViewId="0">
      <selection activeCell="N225" sqref="N225"/>
    </sheetView>
  </sheetViews>
  <sheetFormatPr defaultRowHeight="15" x14ac:dyDescent="0.25"/>
  <cols>
    <col min="1" max="1" width="4.7109375" style="2" bestFit="1" customWidth="1"/>
    <col min="2" max="3" width="9.140625" style="5"/>
    <col min="4" max="8" width="9.140625" style="1"/>
    <col min="9" max="9" width="12.42578125" style="1" bestFit="1" customWidth="1"/>
    <col min="10" max="10" width="10.140625" style="1" bestFit="1" customWidth="1"/>
    <col min="11" max="11" width="14.140625" style="1" customWidth="1"/>
    <col min="12" max="12" width="14.28515625" style="1" customWidth="1"/>
    <col min="13" max="13" width="15.140625" style="1" customWidth="1"/>
    <col min="14" max="14" width="13.28515625" style="1" bestFit="1" customWidth="1"/>
    <col min="15" max="16384" width="9.140625" style="1"/>
  </cols>
  <sheetData>
    <row r="1" spans="1:17" ht="20.25" x14ac:dyDescent="0.3">
      <c r="G1" s="152" t="s">
        <v>0</v>
      </c>
      <c r="H1" s="151"/>
    </row>
    <row r="2" spans="1:17" x14ac:dyDescent="0.25">
      <c r="G2" s="1" t="s">
        <v>1</v>
      </c>
      <c r="H2" s="1">
        <v>2017</v>
      </c>
    </row>
    <row r="3" spans="1:17" x14ac:dyDescent="0.25">
      <c r="G3" s="1" t="s">
        <v>2</v>
      </c>
      <c r="H3" s="1" t="s">
        <v>4</v>
      </c>
    </row>
    <row r="4" spans="1:17" x14ac:dyDescent="0.25">
      <c r="G4" s="1" t="s">
        <v>3</v>
      </c>
      <c r="H4" s="1">
        <v>111</v>
      </c>
      <c r="K4" s="15" t="s">
        <v>43</v>
      </c>
      <c r="N4" s="129">
        <v>42965</v>
      </c>
    </row>
    <row r="5" spans="1:17" x14ac:dyDescent="0.25">
      <c r="A5" s="2" t="s">
        <v>5</v>
      </c>
      <c r="B5" s="153" t="s">
        <v>6</v>
      </c>
      <c r="C5" s="153"/>
      <c r="D5" s="151" t="s">
        <v>7</v>
      </c>
      <c r="E5" s="151"/>
      <c r="F5" s="151"/>
      <c r="G5" s="151"/>
      <c r="H5" s="151"/>
      <c r="I5" s="151" t="s">
        <v>8</v>
      </c>
      <c r="J5" s="151"/>
      <c r="K5" s="151" t="s">
        <v>14</v>
      </c>
      <c r="L5" s="151"/>
      <c r="M5" s="1" t="s">
        <v>23</v>
      </c>
      <c r="N5" s="127">
        <f>21*100+17*50+25*20+21*10</f>
        <v>3660</v>
      </c>
    </row>
    <row r="6" spans="1:17" x14ac:dyDescent="0.25">
      <c r="B6" s="5" t="s">
        <v>11</v>
      </c>
      <c r="C6" s="5" t="s">
        <v>12</v>
      </c>
      <c r="D6" s="4"/>
      <c r="F6" s="4"/>
      <c r="G6" s="4"/>
      <c r="H6" s="4"/>
      <c r="I6" s="2" t="s">
        <v>9</v>
      </c>
      <c r="J6" s="2" t="s">
        <v>10</v>
      </c>
      <c r="M6" s="1">
        <f>SUM(N6:O6)</f>
        <v>126850</v>
      </c>
      <c r="N6" s="1">
        <f>Son!H3+Lang!K4+Thuy!J3+1800</f>
        <v>102710</v>
      </c>
      <c r="O6" s="1">
        <f>Son!I3+Lang!L4+Thuy!K3+180</f>
        <v>24140</v>
      </c>
    </row>
    <row r="7" spans="1:17" x14ac:dyDescent="0.25">
      <c r="D7" s="151" t="s">
        <v>13</v>
      </c>
      <c r="E7" s="151"/>
      <c r="F7" s="151"/>
      <c r="G7" s="151"/>
      <c r="H7" s="151"/>
      <c r="I7" s="154">
        <v>70000</v>
      </c>
      <c r="J7" s="154"/>
      <c r="K7" s="151" t="s">
        <v>21</v>
      </c>
      <c r="L7" s="151"/>
      <c r="M7" s="1" t="s">
        <v>39</v>
      </c>
      <c r="N7" s="1">
        <f>SUM(I8:I10031)-SUM(J8:J10031)</f>
        <v>2440</v>
      </c>
      <c r="Q7" s="1">
        <f>SUM(BM!$B3:$B100)-1600</f>
        <v>1400</v>
      </c>
    </row>
    <row r="8" spans="1:17" x14ac:dyDescent="0.25">
      <c r="A8" s="2">
        <v>1</v>
      </c>
      <c r="B8" s="5">
        <v>3.2</v>
      </c>
      <c r="C8" s="5">
        <v>7.1</v>
      </c>
      <c r="D8" s="151" t="s">
        <v>15</v>
      </c>
      <c r="E8" s="151"/>
      <c r="F8" s="151"/>
      <c r="G8" s="151"/>
      <c r="H8" s="151"/>
      <c r="I8" s="1">
        <v>320</v>
      </c>
      <c r="M8" s="1" t="s">
        <v>50</v>
      </c>
      <c r="N8" s="20">
        <f>SUM(Son!H9:Z9)+SUM(Lang!K10:AB10)+SUM(Thuy!J9:AA9)</f>
        <v>84091.666666666657</v>
      </c>
    </row>
    <row r="9" spans="1:17" x14ac:dyDescent="0.25">
      <c r="A9" s="2">
        <v>2</v>
      </c>
      <c r="B9" s="5">
        <v>4.2</v>
      </c>
      <c r="C9" s="5">
        <v>8.1</v>
      </c>
      <c r="D9" s="151" t="s">
        <v>16</v>
      </c>
      <c r="E9" s="151"/>
      <c r="F9" s="151"/>
      <c r="G9" s="151"/>
      <c r="H9" s="151"/>
      <c r="I9" s="1">
        <v>760</v>
      </c>
      <c r="M9" s="16" t="s">
        <v>51</v>
      </c>
      <c r="N9" s="20">
        <f>SUM(Son!H10:Z10)+SUM(Lang!K11:AB11)+SUM(Thuy!J10:AA10)</f>
        <v>40778.333333333336</v>
      </c>
    </row>
    <row r="10" spans="1:17" x14ac:dyDescent="0.25">
      <c r="A10" s="3">
        <v>3</v>
      </c>
      <c r="B10" s="5">
        <v>5.2</v>
      </c>
      <c r="C10" s="5">
        <v>9.1</v>
      </c>
      <c r="D10" s="151" t="s">
        <v>17</v>
      </c>
      <c r="E10" s="151"/>
      <c r="F10" s="151"/>
      <c r="G10" s="151"/>
      <c r="H10" s="151"/>
      <c r="I10" s="1">
        <v>110</v>
      </c>
      <c r="M10" s="1" t="s">
        <v>52</v>
      </c>
      <c r="N10" s="1">
        <f>141050+30120</f>
        <v>171170</v>
      </c>
    </row>
    <row r="11" spans="1:17" hidden="1" x14ac:dyDescent="0.25">
      <c r="A11" s="3">
        <v>4</v>
      </c>
      <c r="B11" s="5">
        <v>6.2</v>
      </c>
      <c r="C11" s="5">
        <v>10.1</v>
      </c>
      <c r="D11" s="151" t="s">
        <v>16</v>
      </c>
      <c r="E11" s="151"/>
      <c r="F11" s="151"/>
      <c r="G11" s="151"/>
      <c r="H11" s="151"/>
      <c r="I11" s="1">
        <v>970</v>
      </c>
    </row>
    <row r="12" spans="1:17" hidden="1" x14ac:dyDescent="0.25">
      <c r="A12" s="3">
        <v>5</v>
      </c>
      <c r="B12" s="5">
        <v>7.2</v>
      </c>
      <c r="C12" s="5">
        <v>11.1</v>
      </c>
      <c r="D12" s="151" t="s">
        <v>18</v>
      </c>
      <c r="E12" s="151"/>
      <c r="F12" s="151"/>
      <c r="G12" s="151"/>
      <c r="H12" s="151"/>
      <c r="I12" s="1">
        <v>330</v>
      </c>
    </row>
    <row r="13" spans="1:17" hidden="1" x14ac:dyDescent="0.25">
      <c r="A13" s="3">
        <v>6</v>
      </c>
      <c r="B13" s="5">
        <v>8.1999999999999993</v>
      </c>
      <c r="C13" s="5">
        <v>12.1</v>
      </c>
      <c r="D13" s="151" t="s">
        <v>18</v>
      </c>
      <c r="E13" s="151"/>
      <c r="F13" s="151"/>
      <c r="G13" s="151"/>
      <c r="H13" s="151"/>
      <c r="I13" s="1">
        <v>330</v>
      </c>
    </row>
    <row r="14" spans="1:17" hidden="1" x14ac:dyDescent="0.25">
      <c r="A14" s="3">
        <v>7</v>
      </c>
      <c r="B14" s="5">
        <v>9.1999999999999993</v>
      </c>
      <c r="C14" s="5">
        <v>13.1</v>
      </c>
      <c r="D14" s="151" t="s">
        <v>16</v>
      </c>
      <c r="E14" s="151"/>
      <c r="F14" s="151"/>
      <c r="G14" s="151"/>
      <c r="H14" s="151"/>
      <c r="I14" s="1">
        <v>1070</v>
      </c>
    </row>
    <row r="15" spans="1:17" hidden="1" x14ac:dyDescent="0.25">
      <c r="A15" s="3">
        <v>8</v>
      </c>
      <c r="B15" s="6">
        <v>9.1999999999999993</v>
      </c>
      <c r="C15" s="6">
        <v>13.1</v>
      </c>
      <c r="D15" s="151" t="s">
        <v>20</v>
      </c>
      <c r="E15" s="151"/>
      <c r="F15" s="151"/>
      <c r="G15" s="151"/>
      <c r="H15" s="151"/>
      <c r="J15" s="1">
        <v>2820</v>
      </c>
    </row>
    <row r="16" spans="1:17" hidden="1" x14ac:dyDescent="0.25">
      <c r="A16" s="3">
        <v>9</v>
      </c>
      <c r="B16" s="5">
        <v>10.199999999999999</v>
      </c>
      <c r="C16" s="5">
        <v>14.1</v>
      </c>
      <c r="D16" s="151"/>
      <c r="E16" s="151"/>
      <c r="F16" s="151"/>
      <c r="G16" s="151"/>
      <c r="H16" s="151"/>
      <c r="I16" s="1">
        <v>0</v>
      </c>
    </row>
    <row r="17" spans="1:12" hidden="1" x14ac:dyDescent="0.25">
      <c r="A17" s="3">
        <v>10</v>
      </c>
      <c r="B17" s="5">
        <v>11.2</v>
      </c>
      <c r="C17" s="5">
        <v>15.1</v>
      </c>
      <c r="D17" s="151"/>
      <c r="E17" s="151"/>
      <c r="F17" s="151"/>
      <c r="G17" s="151"/>
      <c r="H17" s="151"/>
      <c r="I17" s="1">
        <v>0</v>
      </c>
    </row>
    <row r="18" spans="1:12" hidden="1" x14ac:dyDescent="0.25">
      <c r="A18" s="3">
        <v>11</v>
      </c>
      <c r="B18" s="5">
        <v>12.2</v>
      </c>
      <c r="C18" s="5">
        <v>16.100000000000001</v>
      </c>
      <c r="D18" s="151" t="s">
        <v>16</v>
      </c>
      <c r="E18" s="151"/>
      <c r="F18" s="151"/>
      <c r="G18" s="151"/>
      <c r="H18" s="151"/>
      <c r="I18" s="1">
        <v>1080</v>
      </c>
    </row>
    <row r="19" spans="1:12" hidden="1" x14ac:dyDescent="0.25">
      <c r="A19" s="3">
        <v>12</v>
      </c>
      <c r="B19" s="6">
        <v>12.2</v>
      </c>
      <c r="C19" s="6">
        <v>16.100000000000001</v>
      </c>
      <c r="D19" s="151" t="s">
        <v>20</v>
      </c>
      <c r="E19" s="151"/>
      <c r="F19" s="151"/>
      <c r="G19" s="151"/>
      <c r="H19" s="151"/>
      <c r="J19" s="1">
        <v>2000</v>
      </c>
    </row>
    <row r="20" spans="1:12" hidden="1" x14ac:dyDescent="0.25">
      <c r="A20" s="3">
        <v>13</v>
      </c>
      <c r="B20" s="5">
        <v>13.2</v>
      </c>
      <c r="C20" s="5">
        <v>17.100000000000001</v>
      </c>
      <c r="D20" s="151" t="s">
        <v>19</v>
      </c>
      <c r="E20" s="151"/>
      <c r="F20" s="151"/>
      <c r="G20" s="151"/>
      <c r="H20" s="151"/>
      <c r="I20" s="8">
        <v>22000</v>
      </c>
      <c r="K20" s="151" t="s">
        <v>22</v>
      </c>
      <c r="L20" s="151"/>
    </row>
    <row r="21" spans="1:12" hidden="1" x14ac:dyDescent="0.25">
      <c r="A21" s="3">
        <v>14</v>
      </c>
      <c r="B21" s="5">
        <v>13.2</v>
      </c>
      <c r="C21" s="5">
        <v>17.100000000000001</v>
      </c>
      <c r="D21" s="151" t="s">
        <v>20</v>
      </c>
      <c r="E21" s="151"/>
      <c r="F21" s="151"/>
      <c r="G21" s="151"/>
      <c r="H21" s="151"/>
      <c r="J21" s="7">
        <v>22000</v>
      </c>
    </row>
    <row r="22" spans="1:12" hidden="1" x14ac:dyDescent="0.25">
      <c r="A22" s="3">
        <v>15</v>
      </c>
      <c r="B22" s="5">
        <v>13.2</v>
      </c>
      <c r="C22" s="5">
        <v>17.100000000000001</v>
      </c>
      <c r="D22" s="151" t="s">
        <v>15</v>
      </c>
      <c r="E22" s="151"/>
      <c r="F22" s="151"/>
      <c r="G22" s="151"/>
      <c r="H22" s="151"/>
      <c r="I22" s="1">
        <v>530</v>
      </c>
    </row>
    <row r="23" spans="1:12" hidden="1" x14ac:dyDescent="0.25">
      <c r="A23" s="3">
        <v>16</v>
      </c>
      <c r="B23" s="5">
        <v>14.2</v>
      </c>
      <c r="C23" s="5">
        <v>18.100000000000001</v>
      </c>
      <c r="D23" s="151" t="s">
        <v>16</v>
      </c>
      <c r="E23" s="151"/>
      <c r="F23" s="151"/>
      <c r="G23" s="151"/>
      <c r="H23" s="151"/>
      <c r="I23" s="1">
        <v>820</v>
      </c>
    </row>
    <row r="24" spans="1:12" hidden="1" x14ac:dyDescent="0.25">
      <c r="A24" s="3">
        <v>17</v>
      </c>
      <c r="B24" s="6">
        <v>15.2</v>
      </c>
      <c r="C24" s="6">
        <v>19.100000000000001</v>
      </c>
      <c r="D24" s="151"/>
      <c r="E24" s="151"/>
      <c r="F24" s="151"/>
      <c r="G24" s="151"/>
      <c r="H24" s="151"/>
      <c r="I24" s="1">
        <v>0</v>
      </c>
    </row>
    <row r="25" spans="1:12" hidden="1" x14ac:dyDescent="0.25">
      <c r="A25" s="3">
        <v>18</v>
      </c>
      <c r="B25" s="6">
        <v>16.2</v>
      </c>
      <c r="C25" s="6">
        <v>20.100000000000001</v>
      </c>
      <c r="D25" s="151" t="s">
        <v>16</v>
      </c>
      <c r="E25" s="151"/>
      <c r="F25" s="151"/>
      <c r="G25" s="151"/>
      <c r="H25" s="151"/>
      <c r="I25" s="1">
        <v>930</v>
      </c>
    </row>
    <row r="26" spans="1:12" hidden="1" x14ac:dyDescent="0.25">
      <c r="A26" s="3">
        <v>19</v>
      </c>
      <c r="B26" s="6">
        <v>17.2</v>
      </c>
      <c r="C26" s="6">
        <v>21.1</v>
      </c>
      <c r="D26" s="151" t="s">
        <v>16</v>
      </c>
      <c r="E26" s="151"/>
      <c r="F26" s="151"/>
      <c r="G26" s="151"/>
      <c r="H26" s="151"/>
      <c r="I26" s="1">
        <v>1530</v>
      </c>
    </row>
    <row r="27" spans="1:12" hidden="1" x14ac:dyDescent="0.25">
      <c r="A27" s="3">
        <v>20</v>
      </c>
      <c r="B27" s="6">
        <v>18.2</v>
      </c>
      <c r="C27" s="6">
        <v>22.1</v>
      </c>
      <c r="D27" s="151" t="s">
        <v>16</v>
      </c>
      <c r="E27" s="151"/>
      <c r="F27" s="151"/>
      <c r="G27" s="151"/>
      <c r="H27" s="151"/>
      <c r="I27" s="1">
        <v>820</v>
      </c>
    </row>
    <row r="28" spans="1:12" hidden="1" x14ac:dyDescent="0.25">
      <c r="A28" s="3">
        <v>21</v>
      </c>
      <c r="B28" s="6">
        <v>19.2</v>
      </c>
      <c r="C28" s="6">
        <v>23.1</v>
      </c>
      <c r="D28" s="151" t="s">
        <v>18</v>
      </c>
      <c r="E28" s="151"/>
      <c r="F28" s="151"/>
      <c r="G28" s="151"/>
      <c r="H28" s="151"/>
      <c r="I28" s="1">
        <v>610</v>
      </c>
    </row>
    <row r="29" spans="1:12" hidden="1" x14ac:dyDescent="0.25">
      <c r="A29" s="3">
        <v>22</v>
      </c>
      <c r="B29" s="6">
        <v>20.2</v>
      </c>
      <c r="C29" s="6">
        <v>24.1</v>
      </c>
      <c r="D29" s="151"/>
      <c r="E29" s="151"/>
      <c r="F29" s="151"/>
      <c r="G29" s="151"/>
      <c r="H29" s="151"/>
    </row>
    <row r="30" spans="1:12" hidden="1" x14ac:dyDescent="0.25">
      <c r="A30" s="3">
        <v>23</v>
      </c>
      <c r="B30" s="6">
        <v>21.2</v>
      </c>
      <c r="C30" s="6">
        <v>25.1</v>
      </c>
      <c r="D30" s="151" t="s">
        <v>40</v>
      </c>
      <c r="E30" s="151"/>
      <c r="F30" s="151"/>
      <c r="G30" s="151"/>
      <c r="H30" s="151"/>
      <c r="I30" s="1">
        <v>1850</v>
      </c>
    </row>
    <row r="31" spans="1:12" hidden="1" x14ac:dyDescent="0.25">
      <c r="A31" s="3">
        <f>A30+1</f>
        <v>24</v>
      </c>
      <c r="B31" s="6">
        <v>22.2</v>
      </c>
      <c r="C31" s="6">
        <v>26.1</v>
      </c>
      <c r="D31" s="151" t="s">
        <v>42</v>
      </c>
      <c r="E31" s="151"/>
      <c r="F31" s="151"/>
      <c r="G31" s="151"/>
      <c r="H31" s="151"/>
      <c r="I31" s="1">
        <v>320</v>
      </c>
    </row>
    <row r="32" spans="1:12" hidden="1" x14ac:dyDescent="0.25">
      <c r="A32" s="11">
        <f t="shared" ref="A32:A102" si="0">A31+1</f>
        <v>25</v>
      </c>
      <c r="B32" s="6">
        <v>23.2</v>
      </c>
      <c r="C32" s="6">
        <v>27.1</v>
      </c>
      <c r="D32" s="151" t="s">
        <v>40</v>
      </c>
      <c r="E32" s="151"/>
      <c r="F32" s="151"/>
      <c r="G32" s="151"/>
      <c r="H32" s="151"/>
      <c r="I32" s="1">
        <v>1110</v>
      </c>
    </row>
    <row r="33" spans="1:9" hidden="1" x14ac:dyDescent="0.25">
      <c r="A33" s="11">
        <f t="shared" si="0"/>
        <v>26</v>
      </c>
      <c r="B33" s="6">
        <v>24.2</v>
      </c>
      <c r="C33" s="6">
        <v>28.1</v>
      </c>
      <c r="D33" s="151" t="s">
        <v>40</v>
      </c>
      <c r="E33" s="151"/>
      <c r="F33" s="151"/>
      <c r="G33" s="151"/>
      <c r="H33" s="151"/>
      <c r="I33" s="1">
        <v>530</v>
      </c>
    </row>
    <row r="34" spans="1:9" hidden="1" x14ac:dyDescent="0.25">
      <c r="A34" s="11">
        <f t="shared" si="0"/>
        <v>27</v>
      </c>
      <c r="B34" s="6">
        <v>25.2</v>
      </c>
      <c r="C34" s="6">
        <v>29.1</v>
      </c>
      <c r="D34" s="151" t="s">
        <v>40</v>
      </c>
      <c r="E34" s="151"/>
      <c r="F34" s="151"/>
      <c r="G34" s="151"/>
      <c r="H34" s="151"/>
      <c r="I34" s="1">
        <v>1320</v>
      </c>
    </row>
    <row r="35" spans="1:9" hidden="1" x14ac:dyDescent="0.25">
      <c r="A35" s="11">
        <f t="shared" si="0"/>
        <v>28</v>
      </c>
      <c r="B35" s="6">
        <v>26.2</v>
      </c>
      <c r="C35" s="6">
        <v>1.2</v>
      </c>
      <c r="D35" s="151"/>
      <c r="E35" s="151"/>
      <c r="F35" s="151"/>
      <c r="G35" s="151"/>
      <c r="H35" s="151"/>
      <c r="I35" s="1">
        <v>0</v>
      </c>
    </row>
    <row r="36" spans="1:9" hidden="1" x14ac:dyDescent="0.25">
      <c r="A36" s="11">
        <f t="shared" si="0"/>
        <v>29</v>
      </c>
      <c r="B36" s="6">
        <v>27.2</v>
      </c>
      <c r="C36" s="6">
        <v>2.2000000000000002</v>
      </c>
      <c r="D36" s="151" t="s">
        <v>41</v>
      </c>
      <c r="E36" s="151"/>
      <c r="F36" s="151"/>
      <c r="G36" s="151"/>
      <c r="H36" s="151"/>
      <c r="I36" s="1">
        <v>720</v>
      </c>
    </row>
    <row r="37" spans="1:9" hidden="1" x14ac:dyDescent="0.25">
      <c r="A37" s="11">
        <f t="shared" si="0"/>
        <v>30</v>
      </c>
      <c r="B37" s="6">
        <v>28.2</v>
      </c>
      <c r="C37" s="13">
        <v>3.2</v>
      </c>
      <c r="D37" s="151" t="s">
        <v>40</v>
      </c>
      <c r="E37" s="151"/>
      <c r="F37" s="151"/>
      <c r="G37" s="151"/>
      <c r="H37" s="151"/>
      <c r="I37" s="1">
        <v>1740</v>
      </c>
    </row>
    <row r="38" spans="1:9" hidden="1" x14ac:dyDescent="0.25">
      <c r="A38" s="11">
        <f t="shared" si="0"/>
        <v>31</v>
      </c>
      <c r="B38" s="6">
        <v>1.3</v>
      </c>
      <c r="C38" s="14">
        <v>4.2</v>
      </c>
      <c r="D38" s="151" t="s">
        <v>40</v>
      </c>
      <c r="E38" s="151"/>
      <c r="F38" s="151"/>
      <c r="G38" s="151"/>
      <c r="H38" s="151"/>
      <c r="I38" s="1">
        <v>820</v>
      </c>
    </row>
    <row r="39" spans="1:9" hidden="1" x14ac:dyDescent="0.25">
      <c r="A39" s="11">
        <f t="shared" si="0"/>
        <v>32</v>
      </c>
      <c r="B39" s="6">
        <v>2.2999999999999998</v>
      </c>
      <c r="C39" s="14">
        <v>5.2</v>
      </c>
      <c r="D39" s="151" t="s">
        <v>40</v>
      </c>
      <c r="E39" s="151"/>
      <c r="F39" s="151"/>
      <c r="G39" s="151"/>
      <c r="H39" s="151"/>
      <c r="I39" s="1">
        <v>820</v>
      </c>
    </row>
    <row r="40" spans="1:9" hidden="1" x14ac:dyDescent="0.25">
      <c r="A40" s="11">
        <f t="shared" si="0"/>
        <v>33</v>
      </c>
      <c r="B40" s="14">
        <v>3.3</v>
      </c>
      <c r="C40" s="14">
        <v>6.2</v>
      </c>
      <c r="D40" s="151" t="s">
        <v>40</v>
      </c>
      <c r="E40" s="151"/>
      <c r="F40" s="151"/>
      <c r="G40" s="151"/>
      <c r="H40" s="151"/>
      <c r="I40" s="1">
        <v>820</v>
      </c>
    </row>
    <row r="41" spans="1:9" hidden="1" x14ac:dyDescent="0.25">
      <c r="A41" s="11">
        <f t="shared" si="0"/>
        <v>34</v>
      </c>
      <c r="B41" s="14">
        <v>4.3</v>
      </c>
      <c r="C41" s="14">
        <v>7.2</v>
      </c>
      <c r="D41" s="151" t="s">
        <v>40</v>
      </c>
      <c r="E41" s="151"/>
      <c r="F41" s="151"/>
      <c r="G41" s="151"/>
      <c r="H41" s="151"/>
      <c r="I41" s="1">
        <v>820</v>
      </c>
    </row>
    <row r="42" spans="1:9" hidden="1" x14ac:dyDescent="0.25">
      <c r="A42" s="11">
        <f t="shared" si="0"/>
        <v>35</v>
      </c>
      <c r="B42" s="14">
        <v>5.3</v>
      </c>
      <c r="C42" s="14">
        <v>8.1999999999999993</v>
      </c>
      <c r="D42" s="151" t="s">
        <v>40</v>
      </c>
      <c r="E42" s="151"/>
      <c r="F42" s="151"/>
      <c r="G42" s="151"/>
      <c r="H42" s="151"/>
      <c r="I42" s="1">
        <v>820</v>
      </c>
    </row>
    <row r="43" spans="1:9" hidden="1" x14ac:dyDescent="0.25">
      <c r="A43" s="11">
        <f t="shared" si="0"/>
        <v>36</v>
      </c>
      <c r="B43" s="14">
        <v>6.3</v>
      </c>
      <c r="C43" s="14">
        <v>9.1999999999999993</v>
      </c>
      <c r="D43" s="151" t="s">
        <v>40</v>
      </c>
      <c r="E43" s="151"/>
      <c r="F43" s="151"/>
      <c r="G43" s="151"/>
      <c r="H43" s="151"/>
      <c r="I43" s="1">
        <v>820</v>
      </c>
    </row>
    <row r="44" spans="1:9" hidden="1" x14ac:dyDescent="0.25">
      <c r="A44" s="11">
        <f t="shared" si="0"/>
        <v>37</v>
      </c>
      <c r="B44" s="14">
        <v>7.3</v>
      </c>
      <c r="C44" s="14">
        <v>10.199999999999999</v>
      </c>
      <c r="D44" s="151" t="s">
        <v>40</v>
      </c>
      <c r="E44" s="151"/>
      <c r="F44" s="151"/>
      <c r="G44" s="151"/>
      <c r="H44" s="151"/>
      <c r="I44" s="1">
        <v>820</v>
      </c>
    </row>
    <row r="45" spans="1:9" hidden="1" x14ac:dyDescent="0.25">
      <c r="A45" s="11">
        <f t="shared" si="0"/>
        <v>38</v>
      </c>
      <c r="B45" s="14">
        <v>8.3000000000000007</v>
      </c>
      <c r="C45" s="14">
        <v>11.2</v>
      </c>
      <c r="D45" s="151" t="s">
        <v>40</v>
      </c>
      <c r="E45" s="151"/>
      <c r="F45" s="151"/>
      <c r="G45" s="151"/>
      <c r="H45" s="151"/>
      <c r="I45" s="1">
        <v>820</v>
      </c>
    </row>
    <row r="46" spans="1:9" hidden="1" x14ac:dyDescent="0.25">
      <c r="A46" s="11">
        <f t="shared" si="0"/>
        <v>39</v>
      </c>
      <c r="B46" s="14">
        <v>9.3000000000000007</v>
      </c>
      <c r="C46" s="14">
        <v>12.2</v>
      </c>
      <c r="D46" s="151"/>
      <c r="E46" s="151"/>
      <c r="F46" s="151"/>
      <c r="G46" s="151"/>
      <c r="H46" s="151"/>
      <c r="I46" s="1">
        <v>0</v>
      </c>
    </row>
    <row r="47" spans="1:9" hidden="1" x14ac:dyDescent="0.25">
      <c r="A47" s="11">
        <f t="shared" si="0"/>
        <v>40</v>
      </c>
      <c r="B47" s="14">
        <v>10.3</v>
      </c>
      <c r="C47" s="14">
        <v>13.2</v>
      </c>
      <c r="D47" s="151" t="s">
        <v>40</v>
      </c>
      <c r="E47" s="151"/>
      <c r="F47" s="151"/>
      <c r="G47" s="151"/>
      <c r="H47" s="151"/>
      <c r="I47" s="1">
        <v>1640</v>
      </c>
    </row>
    <row r="48" spans="1:9" hidden="1" x14ac:dyDescent="0.25">
      <c r="A48" s="11">
        <f t="shared" si="0"/>
        <v>41</v>
      </c>
      <c r="B48" s="14">
        <v>11.3</v>
      </c>
      <c r="C48" s="14">
        <v>14.2</v>
      </c>
      <c r="D48" s="151" t="s">
        <v>40</v>
      </c>
      <c r="E48" s="151"/>
      <c r="F48" s="151"/>
      <c r="G48" s="151"/>
      <c r="H48" s="151"/>
      <c r="I48" s="1">
        <v>820</v>
      </c>
    </row>
    <row r="49" spans="1:12" hidden="1" x14ac:dyDescent="0.25">
      <c r="A49" s="11">
        <f t="shared" si="0"/>
        <v>42</v>
      </c>
      <c r="B49" s="14">
        <v>12.3</v>
      </c>
      <c r="C49" s="14">
        <v>15.2</v>
      </c>
      <c r="D49" s="151"/>
      <c r="E49" s="151"/>
      <c r="F49" s="151"/>
      <c r="G49" s="151"/>
      <c r="H49" s="151"/>
      <c r="I49" s="1">
        <v>0</v>
      </c>
    </row>
    <row r="50" spans="1:12" hidden="1" x14ac:dyDescent="0.25">
      <c r="A50" s="11">
        <f t="shared" si="0"/>
        <v>43</v>
      </c>
      <c r="B50" s="14">
        <v>13.3</v>
      </c>
      <c r="C50" s="14">
        <v>16.2</v>
      </c>
      <c r="D50" s="151" t="s">
        <v>40</v>
      </c>
      <c r="E50" s="151"/>
      <c r="F50" s="151"/>
      <c r="G50" s="151"/>
      <c r="H50" s="151"/>
      <c r="I50" s="1">
        <v>1640</v>
      </c>
    </row>
    <row r="51" spans="1:12" hidden="1" x14ac:dyDescent="0.25">
      <c r="A51" s="11">
        <f t="shared" si="0"/>
        <v>44</v>
      </c>
      <c r="B51" s="14">
        <v>14.3</v>
      </c>
      <c r="C51" s="14">
        <v>17.2</v>
      </c>
      <c r="D51" s="151" t="s">
        <v>41</v>
      </c>
      <c r="E51" s="151"/>
      <c r="F51" s="151"/>
      <c r="G51" s="151"/>
      <c r="H51" s="151"/>
      <c r="I51" s="1">
        <v>610</v>
      </c>
    </row>
    <row r="52" spans="1:12" hidden="1" x14ac:dyDescent="0.25">
      <c r="A52" s="11">
        <f t="shared" si="0"/>
        <v>45</v>
      </c>
      <c r="B52" s="14">
        <v>15.3</v>
      </c>
      <c r="C52" s="14">
        <v>18.2</v>
      </c>
      <c r="D52" s="151" t="s">
        <v>40</v>
      </c>
      <c r="E52" s="151"/>
      <c r="F52" s="151"/>
      <c r="G52" s="151"/>
      <c r="H52" s="151"/>
      <c r="I52" s="1">
        <v>1030</v>
      </c>
    </row>
    <row r="53" spans="1:12" hidden="1" x14ac:dyDescent="0.25">
      <c r="A53" s="11">
        <f t="shared" si="0"/>
        <v>46</v>
      </c>
      <c r="B53" s="14">
        <v>16.3</v>
      </c>
      <c r="C53" s="14">
        <v>19.2</v>
      </c>
      <c r="D53" s="151" t="s">
        <v>40</v>
      </c>
      <c r="E53" s="151"/>
      <c r="F53" s="151"/>
      <c r="G53" s="151"/>
      <c r="H53" s="151"/>
      <c r="I53" s="1">
        <v>820</v>
      </c>
    </row>
    <row r="54" spans="1:12" hidden="1" x14ac:dyDescent="0.25">
      <c r="A54" s="11">
        <f>A53+1</f>
        <v>47</v>
      </c>
      <c r="B54" s="14">
        <v>17.3</v>
      </c>
      <c r="C54" s="14">
        <v>20.2</v>
      </c>
      <c r="D54" s="151" t="s">
        <v>20</v>
      </c>
      <c r="E54" s="151"/>
      <c r="F54" s="151"/>
      <c r="G54" s="151"/>
      <c r="H54" s="151"/>
      <c r="J54" s="1">
        <v>20000</v>
      </c>
    </row>
    <row r="55" spans="1:12" hidden="1" x14ac:dyDescent="0.25">
      <c r="A55" s="17"/>
      <c r="B55" s="18">
        <v>17.3</v>
      </c>
      <c r="C55" s="18">
        <v>20.2</v>
      </c>
      <c r="D55" s="151" t="s">
        <v>40</v>
      </c>
      <c r="E55" s="151"/>
      <c r="F55" s="151"/>
      <c r="G55" s="151"/>
      <c r="H55" s="151"/>
      <c r="I55" s="1">
        <v>820</v>
      </c>
    </row>
    <row r="56" spans="1:12" hidden="1" x14ac:dyDescent="0.25">
      <c r="A56" s="11">
        <f>A54+1</f>
        <v>48</v>
      </c>
      <c r="B56" s="14">
        <v>18.3</v>
      </c>
      <c r="C56" s="14">
        <v>21.2</v>
      </c>
      <c r="D56" s="151" t="s">
        <v>19</v>
      </c>
      <c r="E56" s="151"/>
      <c r="F56" s="151"/>
      <c r="G56" s="151"/>
      <c r="H56" s="151"/>
      <c r="I56" s="1">
        <v>15000</v>
      </c>
      <c r="K56" s="151" t="s">
        <v>44</v>
      </c>
      <c r="L56" s="151"/>
    </row>
    <row r="57" spans="1:12" hidden="1" x14ac:dyDescent="0.25">
      <c r="A57" s="17"/>
      <c r="B57" s="18">
        <v>18.3</v>
      </c>
      <c r="C57" s="18">
        <v>21.2</v>
      </c>
      <c r="D57" s="151" t="s">
        <v>20</v>
      </c>
      <c r="E57" s="151"/>
      <c r="F57" s="151"/>
      <c r="G57" s="151"/>
      <c r="H57" s="151"/>
      <c r="J57" s="1">
        <v>15000</v>
      </c>
    </row>
    <row r="58" spans="1:12" hidden="1" x14ac:dyDescent="0.25">
      <c r="A58" s="17"/>
      <c r="B58" s="18">
        <v>18.3</v>
      </c>
      <c r="C58" s="18">
        <v>21.2</v>
      </c>
      <c r="D58" s="151" t="s">
        <v>40</v>
      </c>
      <c r="E58" s="151"/>
      <c r="F58" s="151"/>
      <c r="G58" s="151"/>
      <c r="H58" s="151"/>
      <c r="I58" s="1">
        <v>860</v>
      </c>
    </row>
    <row r="59" spans="1:12" hidden="1" x14ac:dyDescent="0.25">
      <c r="A59" s="11">
        <f>A56+1</f>
        <v>49</v>
      </c>
      <c r="B59" s="14">
        <v>19.3</v>
      </c>
      <c r="C59" s="14">
        <v>22.2</v>
      </c>
      <c r="D59" s="151" t="s">
        <v>40</v>
      </c>
      <c r="E59" s="151"/>
      <c r="F59" s="151"/>
      <c r="G59" s="151"/>
      <c r="H59" s="151"/>
      <c r="I59" s="1">
        <v>890</v>
      </c>
    </row>
    <row r="60" spans="1:12" hidden="1" x14ac:dyDescent="0.25">
      <c r="A60" s="11">
        <f t="shared" si="0"/>
        <v>50</v>
      </c>
      <c r="B60" s="14">
        <v>20.3</v>
      </c>
      <c r="C60" s="14">
        <v>23.2</v>
      </c>
      <c r="D60" s="151" t="s">
        <v>40</v>
      </c>
      <c r="E60" s="151"/>
      <c r="F60" s="151"/>
      <c r="G60" s="151"/>
      <c r="H60" s="151"/>
      <c r="I60" s="1">
        <v>890</v>
      </c>
    </row>
    <row r="61" spans="1:12" hidden="1" x14ac:dyDescent="0.25">
      <c r="A61" s="11">
        <f>A60+1</f>
        <v>51</v>
      </c>
      <c r="B61" s="14">
        <v>21.3</v>
      </c>
      <c r="C61" s="14">
        <v>24.2</v>
      </c>
      <c r="D61" s="151" t="s">
        <v>46</v>
      </c>
      <c r="E61" s="151"/>
      <c r="F61" s="151"/>
      <c r="G61" s="151"/>
      <c r="H61" s="151"/>
      <c r="I61" s="1">
        <v>750</v>
      </c>
    </row>
    <row r="62" spans="1:12" hidden="1" x14ac:dyDescent="0.25">
      <c r="A62" s="11">
        <f t="shared" si="0"/>
        <v>52</v>
      </c>
      <c r="B62" s="14">
        <v>22.3</v>
      </c>
      <c r="C62" s="14">
        <v>25.2</v>
      </c>
      <c r="D62" s="151" t="s">
        <v>40</v>
      </c>
      <c r="E62" s="151"/>
      <c r="F62" s="151"/>
      <c r="G62" s="151"/>
      <c r="H62" s="151"/>
      <c r="I62" s="1">
        <v>1030</v>
      </c>
    </row>
    <row r="63" spans="1:12" hidden="1" x14ac:dyDescent="0.25">
      <c r="A63" s="11">
        <f t="shared" si="0"/>
        <v>53</v>
      </c>
      <c r="B63" s="14">
        <v>23.3</v>
      </c>
      <c r="C63" s="14">
        <v>26.2</v>
      </c>
      <c r="D63" s="151" t="s">
        <v>40</v>
      </c>
      <c r="E63" s="151"/>
      <c r="F63" s="151"/>
      <c r="G63" s="151"/>
      <c r="H63" s="151"/>
      <c r="I63" s="1">
        <v>890</v>
      </c>
    </row>
    <row r="64" spans="1:12" hidden="1" x14ac:dyDescent="0.25">
      <c r="A64" s="11">
        <f t="shared" si="0"/>
        <v>54</v>
      </c>
      <c r="B64" s="14">
        <v>24.3</v>
      </c>
      <c r="C64" s="14">
        <v>27.2</v>
      </c>
      <c r="D64" s="151" t="s">
        <v>40</v>
      </c>
      <c r="E64" s="151"/>
      <c r="F64" s="151"/>
      <c r="G64" s="151"/>
      <c r="H64" s="151"/>
      <c r="I64" s="1">
        <v>890</v>
      </c>
    </row>
    <row r="65" spans="1:11" hidden="1" x14ac:dyDescent="0.25">
      <c r="A65" s="11">
        <f t="shared" si="0"/>
        <v>55</v>
      </c>
      <c r="B65" s="14">
        <v>25.3</v>
      </c>
      <c r="C65" s="14">
        <v>28.2</v>
      </c>
      <c r="D65" s="151" t="s">
        <v>40</v>
      </c>
      <c r="E65" s="151"/>
      <c r="F65" s="151"/>
      <c r="G65" s="151"/>
      <c r="H65" s="151"/>
      <c r="I65" s="1">
        <v>890</v>
      </c>
    </row>
    <row r="66" spans="1:11" hidden="1" x14ac:dyDescent="0.25">
      <c r="A66" s="11">
        <f t="shared" si="0"/>
        <v>56</v>
      </c>
      <c r="B66" s="14">
        <v>26.3</v>
      </c>
      <c r="C66" s="14">
        <v>29.2</v>
      </c>
      <c r="D66" s="151" t="s">
        <v>40</v>
      </c>
      <c r="E66" s="151"/>
      <c r="F66" s="151"/>
      <c r="G66" s="151"/>
      <c r="H66" s="151"/>
      <c r="I66" s="1">
        <v>890</v>
      </c>
    </row>
    <row r="67" spans="1:11" hidden="1" x14ac:dyDescent="0.25">
      <c r="A67" s="11">
        <f>A66+1</f>
        <v>57</v>
      </c>
      <c r="B67" s="14">
        <v>27.3</v>
      </c>
      <c r="C67" s="14">
        <v>30.2</v>
      </c>
      <c r="D67" s="151" t="s">
        <v>46</v>
      </c>
      <c r="E67" s="151"/>
      <c r="F67" s="151"/>
      <c r="G67" s="151"/>
      <c r="H67" s="151"/>
      <c r="I67" s="1">
        <v>750</v>
      </c>
    </row>
    <row r="68" spans="1:11" hidden="1" x14ac:dyDescent="0.25">
      <c r="A68" s="21"/>
      <c r="B68" s="22">
        <v>27.3</v>
      </c>
      <c r="C68" s="22">
        <v>30.2</v>
      </c>
      <c r="D68" s="151" t="s">
        <v>20</v>
      </c>
      <c r="E68" s="151"/>
      <c r="F68" s="151"/>
      <c r="G68" s="151"/>
      <c r="H68" s="151"/>
      <c r="J68" s="1">
        <v>10000</v>
      </c>
    </row>
    <row r="69" spans="1:11" hidden="1" x14ac:dyDescent="0.25">
      <c r="A69" s="11">
        <f>A67+1</f>
        <v>58</v>
      </c>
      <c r="B69" s="14">
        <v>28.3</v>
      </c>
      <c r="C69" s="5">
        <v>1.3</v>
      </c>
      <c r="D69" s="151" t="s">
        <v>46</v>
      </c>
      <c r="E69" s="151"/>
      <c r="F69" s="151"/>
      <c r="G69" s="151"/>
      <c r="H69" s="151"/>
      <c r="I69" s="1">
        <v>770</v>
      </c>
    </row>
    <row r="70" spans="1:11" hidden="1" x14ac:dyDescent="0.25">
      <c r="A70" s="11">
        <f t="shared" si="0"/>
        <v>59</v>
      </c>
      <c r="B70" s="14">
        <v>29.3</v>
      </c>
      <c r="C70" s="5">
        <v>2.2999999999999998</v>
      </c>
      <c r="D70" s="151" t="s">
        <v>40</v>
      </c>
      <c r="E70" s="151"/>
      <c r="F70" s="151"/>
      <c r="G70" s="151"/>
      <c r="H70" s="151"/>
      <c r="I70" s="1">
        <f>420+770</f>
        <v>1190</v>
      </c>
    </row>
    <row r="71" spans="1:11" hidden="1" x14ac:dyDescent="0.25">
      <c r="A71" s="11">
        <f t="shared" si="0"/>
        <v>60</v>
      </c>
      <c r="B71" s="14">
        <v>30.3</v>
      </c>
      <c r="C71" s="19">
        <v>3.3</v>
      </c>
      <c r="D71" s="151" t="s">
        <v>41</v>
      </c>
      <c r="E71" s="151"/>
      <c r="F71" s="151"/>
      <c r="G71" s="151"/>
      <c r="H71" s="151"/>
      <c r="I71" s="1">
        <v>680</v>
      </c>
    </row>
    <row r="72" spans="1:11" hidden="1" x14ac:dyDescent="0.25">
      <c r="A72" s="11">
        <f t="shared" si="0"/>
        <v>61</v>
      </c>
      <c r="B72" s="14">
        <v>31.3</v>
      </c>
      <c r="C72" s="19">
        <v>4.3</v>
      </c>
      <c r="D72" s="151" t="s">
        <v>40</v>
      </c>
      <c r="E72" s="151"/>
      <c r="F72" s="151"/>
      <c r="G72" s="151"/>
      <c r="H72" s="151"/>
      <c r="I72" s="1">
        <v>1140</v>
      </c>
    </row>
    <row r="73" spans="1:11" hidden="1" x14ac:dyDescent="0.25">
      <c r="A73" s="23"/>
      <c r="B73" s="24">
        <v>31.3</v>
      </c>
      <c r="C73" s="24">
        <v>4.3</v>
      </c>
      <c r="D73" s="151" t="s">
        <v>20</v>
      </c>
      <c r="E73" s="151"/>
      <c r="F73" s="151"/>
      <c r="G73" s="151"/>
      <c r="H73" s="151"/>
      <c r="J73" s="1">
        <v>50000</v>
      </c>
    </row>
    <row r="74" spans="1:11" hidden="1" x14ac:dyDescent="0.25">
      <c r="A74" s="23"/>
      <c r="B74" s="24">
        <v>31.3</v>
      </c>
      <c r="C74" s="24">
        <v>4.3</v>
      </c>
      <c r="D74" s="151" t="s">
        <v>19</v>
      </c>
      <c r="E74" s="151"/>
      <c r="F74" s="151"/>
      <c r="G74" s="151"/>
      <c r="H74" s="151"/>
      <c r="I74" s="1">
        <v>41300</v>
      </c>
      <c r="K74" s="1" t="s">
        <v>54</v>
      </c>
    </row>
    <row r="75" spans="1:11" hidden="1" x14ac:dyDescent="0.25">
      <c r="A75" s="11">
        <f>A72+1</f>
        <v>62</v>
      </c>
      <c r="B75" s="5">
        <v>1.4</v>
      </c>
      <c r="C75" s="19">
        <v>5.3</v>
      </c>
      <c r="D75" s="151" t="s">
        <v>55</v>
      </c>
      <c r="E75" s="151"/>
      <c r="F75" s="151"/>
      <c r="G75" s="151"/>
      <c r="H75" s="151"/>
      <c r="I75" s="1">
        <v>140</v>
      </c>
    </row>
    <row r="76" spans="1:11" hidden="1" x14ac:dyDescent="0.25">
      <c r="A76" s="11">
        <f t="shared" si="0"/>
        <v>63</v>
      </c>
      <c r="B76" s="5">
        <v>2.4</v>
      </c>
      <c r="C76" s="19">
        <v>6.3</v>
      </c>
      <c r="D76" s="151" t="s">
        <v>40</v>
      </c>
      <c r="E76" s="151"/>
      <c r="F76" s="151"/>
      <c r="G76" s="151"/>
      <c r="H76" s="151"/>
      <c r="I76" s="1">
        <v>1680</v>
      </c>
    </row>
    <row r="77" spans="1:11" hidden="1" x14ac:dyDescent="0.25">
      <c r="A77" s="11">
        <f t="shared" si="0"/>
        <v>64</v>
      </c>
      <c r="B77" s="19">
        <v>3.4</v>
      </c>
      <c r="C77" s="19">
        <v>7.3</v>
      </c>
      <c r="D77" s="151" t="s">
        <v>57</v>
      </c>
      <c r="E77" s="151"/>
      <c r="F77" s="151"/>
      <c r="G77" s="151"/>
      <c r="H77" s="151"/>
      <c r="I77" s="1">
        <v>3910</v>
      </c>
    </row>
    <row r="78" spans="1:11" hidden="1" x14ac:dyDescent="0.25">
      <c r="A78" s="11">
        <f t="shared" si="0"/>
        <v>65</v>
      </c>
      <c r="B78" s="19">
        <v>4.4000000000000004</v>
      </c>
      <c r="C78" s="19">
        <v>8.3000000000000007</v>
      </c>
      <c r="D78" s="151" t="s">
        <v>40</v>
      </c>
      <c r="E78" s="151"/>
      <c r="F78" s="151"/>
      <c r="G78" s="151"/>
      <c r="H78" s="151"/>
      <c r="I78" s="1">
        <v>910</v>
      </c>
    </row>
    <row r="79" spans="1:11" hidden="1" x14ac:dyDescent="0.25">
      <c r="A79" s="11">
        <f t="shared" si="0"/>
        <v>66</v>
      </c>
      <c r="B79" s="19">
        <v>5.4</v>
      </c>
      <c r="C79" s="19">
        <v>9.3000000000000007</v>
      </c>
      <c r="D79" s="151" t="s">
        <v>41</v>
      </c>
      <c r="E79" s="151"/>
      <c r="F79" s="151"/>
      <c r="G79" s="151"/>
      <c r="H79" s="151"/>
      <c r="I79" s="1">
        <v>680</v>
      </c>
    </row>
    <row r="80" spans="1:11" hidden="1" x14ac:dyDescent="0.25">
      <c r="A80" s="11">
        <f t="shared" si="0"/>
        <v>67</v>
      </c>
      <c r="B80" s="19">
        <v>6.4</v>
      </c>
      <c r="C80" s="19">
        <v>10.3</v>
      </c>
      <c r="D80" s="151" t="s">
        <v>40</v>
      </c>
      <c r="E80" s="151"/>
      <c r="F80" s="151"/>
      <c r="G80" s="151"/>
      <c r="H80" s="151"/>
      <c r="I80" s="1">
        <v>910</v>
      </c>
    </row>
    <row r="81" spans="1:10" hidden="1" x14ac:dyDescent="0.25">
      <c r="A81" s="11">
        <f t="shared" si="0"/>
        <v>68</v>
      </c>
      <c r="B81" s="19">
        <v>7.4</v>
      </c>
      <c r="C81" s="19">
        <v>11.3</v>
      </c>
      <c r="D81" s="151" t="s">
        <v>40</v>
      </c>
      <c r="E81" s="151"/>
      <c r="F81" s="151"/>
      <c r="G81" s="151"/>
      <c r="H81" s="151"/>
      <c r="I81" s="1">
        <v>5150</v>
      </c>
    </row>
    <row r="82" spans="1:10" hidden="1" x14ac:dyDescent="0.25">
      <c r="A82" s="11">
        <f t="shared" si="0"/>
        <v>69</v>
      </c>
      <c r="B82" s="19">
        <v>8.4</v>
      </c>
      <c r="C82" s="19">
        <v>12.3</v>
      </c>
      <c r="D82" s="151" t="s">
        <v>40</v>
      </c>
      <c r="E82" s="151"/>
      <c r="F82" s="151"/>
      <c r="G82" s="151"/>
      <c r="H82" s="151"/>
      <c r="I82" s="1">
        <v>910</v>
      </c>
    </row>
    <row r="83" spans="1:10" hidden="1" x14ac:dyDescent="0.25">
      <c r="A83" s="11">
        <f t="shared" si="0"/>
        <v>70</v>
      </c>
      <c r="B83" s="19">
        <v>9.4</v>
      </c>
      <c r="C83" s="19">
        <v>13.3</v>
      </c>
      <c r="D83" s="151" t="s">
        <v>40</v>
      </c>
      <c r="E83" s="151"/>
      <c r="F83" s="151"/>
      <c r="G83" s="151"/>
      <c r="H83" s="151"/>
      <c r="I83" s="1">
        <v>910</v>
      </c>
    </row>
    <row r="84" spans="1:10" hidden="1" x14ac:dyDescent="0.25">
      <c r="A84" s="11">
        <f t="shared" si="0"/>
        <v>71</v>
      </c>
      <c r="B84" s="19">
        <v>10.4</v>
      </c>
      <c r="C84" s="19">
        <v>14.3</v>
      </c>
      <c r="D84" s="151" t="s">
        <v>41</v>
      </c>
      <c r="E84" s="151"/>
      <c r="F84" s="151"/>
      <c r="G84" s="151"/>
      <c r="H84" s="151"/>
      <c r="I84" s="1">
        <v>680</v>
      </c>
    </row>
    <row r="85" spans="1:10" hidden="1" x14ac:dyDescent="0.25">
      <c r="A85" s="11">
        <f t="shared" si="0"/>
        <v>72</v>
      </c>
      <c r="B85" s="19">
        <v>11.4</v>
      </c>
      <c r="C85" s="19">
        <v>15.3</v>
      </c>
      <c r="D85" s="151" t="s">
        <v>58</v>
      </c>
      <c r="E85" s="151"/>
      <c r="F85" s="151"/>
      <c r="G85" s="151"/>
      <c r="H85" s="151"/>
      <c r="I85" s="1">
        <v>5000</v>
      </c>
    </row>
    <row r="86" spans="1:10" hidden="1" x14ac:dyDescent="0.25">
      <c r="A86" s="11">
        <f t="shared" si="0"/>
        <v>73</v>
      </c>
      <c r="B86" s="19">
        <v>12.4</v>
      </c>
      <c r="C86" s="19">
        <v>16.3</v>
      </c>
      <c r="D86" s="151" t="s">
        <v>40</v>
      </c>
      <c r="E86" s="151"/>
      <c r="F86" s="151"/>
      <c r="G86" s="151"/>
      <c r="H86" s="151"/>
      <c r="I86" s="1">
        <f>540+230+280</f>
        <v>1050</v>
      </c>
    </row>
    <row r="87" spans="1:10" hidden="1" x14ac:dyDescent="0.25">
      <c r="A87" s="11">
        <f t="shared" si="0"/>
        <v>74</v>
      </c>
      <c r="B87" s="19">
        <v>13.4</v>
      </c>
      <c r="C87" s="19">
        <v>17.3</v>
      </c>
      <c r="D87" s="151" t="s">
        <v>40</v>
      </c>
      <c r="E87" s="151"/>
      <c r="F87" s="151"/>
      <c r="G87" s="151"/>
      <c r="H87" s="151"/>
      <c r="I87" s="1">
        <v>910</v>
      </c>
    </row>
    <row r="88" spans="1:10" hidden="1" x14ac:dyDescent="0.25">
      <c r="A88" s="11">
        <f t="shared" si="0"/>
        <v>75</v>
      </c>
      <c r="B88" s="19">
        <v>14.4</v>
      </c>
      <c r="C88" s="19">
        <v>18.3</v>
      </c>
      <c r="D88" s="151" t="s">
        <v>40</v>
      </c>
      <c r="E88" s="151"/>
      <c r="F88" s="151"/>
      <c r="G88" s="151"/>
      <c r="H88" s="151"/>
      <c r="I88" s="1">
        <v>910</v>
      </c>
    </row>
    <row r="89" spans="1:10" hidden="1" x14ac:dyDescent="0.25">
      <c r="A89" s="11">
        <f t="shared" si="0"/>
        <v>76</v>
      </c>
      <c r="B89" s="19">
        <v>15.4</v>
      </c>
      <c r="C89" s="19">
        <v>19.3</v>
      </c>
      <c r="D89" s="151" t="s">
        <v>41</v>
      </c>
      <c r="E89" s="151"/>
      <c r="F89" s="151"/>
      <c r="G89" s="151"/>
      <c r="H89" s="151"/>
      <c r="I89" s="1">
        <f>540+140</f>
        <v>680</v>
      </c>
    </row>
    <row r="90" spans="1:10" hidden="1" x14ac:dyDescent="0.25">
      <c r="A90" s="11">
        <f t="shared" si="0"/>
        <v>77</v>
      </c>
      <c r="B90" s="19">
        <v>16.399999999999999</v>
      </c>
      <c r="C90" s="19">
        <v>20.3</v>
      </c>
      <c r="D90" s="151" t="s">
        <v>59</v>
      </c>
      <c r="E90" s="151"/>
      <c r="F90" s="151"/>
      <c r="G90" s="151"/>
      <c r="H90" s="151"/>
      <c r="I90" s="1">
        <v>5600</v>
      </c>
    </row>
    <row r="91" spans="1:10" hidden="1" x14ac:dyDescent="0.25">
      <c r="A91" s="11">
        <f t="shared" si="0"/>
        <v>78</v>
      </c>
      <c r="B91" s="19">
        <v>17.399999999999999</v>
      </c>
      <c r="C91" s="19">
        <v>21.3</v>
      </c>
      <c r="D91" s="151" t="s">
        <v>42</v>
      </c>
      <c r="E91" s="151"/>
      <c r="F91" s="151"/>
      <c r="G91" s="151"/>
      <c r="H91" s="151"/>
      <c r="I91" s="1">
        <v>370</v>
      </c>
    </row>
    <row r="92" spans="1:10" hidden="1" x14ac:dyDescent="0.25">
      <c r="A92" s="11">
        <f>A91+1</f>
        <v>79</v>
      </c>
      <c r="B92" s="19">
        <v>18.399999999999999</v>
      </c>
      <c r="C92" s="19">
        <v>22.3</v>
      </c>
      <c r="D92" s="151" t="s">
        <v>42</v>
      </c>
      <c r="E92" s="151"/>
      <c r="F92" s="151"/>
      <c r="G92" s="151"/>
      <c r="H92" s="151"/>
      <c r="I92" s="1">
        <v>370</v>
      </c>
    </row>
    <row r="93" spans="1:10" hidden="1" x14ac:dyDescent="0.25">
      <c r="A93" s="26"/>
      <c r="B93" s="27">
        <v>18.399999999999999</v>
      </c>
      <c r="C93" s="27">
        <v>22.3</v>
      </c>
      <c r="D93" s="151" t="s">
        <v>20</v>
      </c>
      <c r="E93" s="151"/>
      <c r="F93" s="151"/>
      <c r="G93" s="151"/>
      <c r="H93" s="151"/>
      <c r="J93" s="1">
        <v>13400</v>
      </c>
    </row>
    <row r="94" spans="1:10" hidden="1" x14ac:dyDescent="0.25">
      <c r="A94" s="11">
        <f>A92+1</f>
        <v>80</v>
      </c>
      <c r="B94" s="19">
        <v>19.399999999999999</v>
      </c>
      <c r="C94" s="19">
        <v>23.3</v>
      </c>
      <c r="D94" s="151" t="s">
        <v>40</v>
      </c>
      <c r="E94" s="151"/>
      <c r="F94" s="151"/>
      <c r="G94" s="151"/>
      <c r="H94" s="151"/>
      <c r="I94" s="1">
        <v>890</v>
      </c>
    </row>
    <row r="95" spans="1:10" hidden="1" x14ac:dyDescent="0.25">
      <c r="A95" s="11">
        <f t="shared" si="0"/>
        <v>81</v>
      </c>
      <c r="B95" s="19">
        <v>20.399999999999999</v>
      </c>
      <c r="C95" s="19">
        <v>24.3</v>
      </c>
      <c r="D95" s="151" t="s">
        <v>57</v>
      </c>
      <c r="E95" s="151"/>
      <c r="F95" s="151"/>
      <c r="G95" s="151"/>
      <c r="H95" s="151"/>
      <c r="I95" s="1">
        <f>890+35500</f>
        <v>36390</v>
      </c>
    </row>
    <row r="96" spans="1:10" hidden="1" x14ac:dyDescent="0.25">
      <c r="A96" s="11">
        <f t="shared" si="0"/>
        <v>82</v>
      </c>
      <c r="B96" s="19">
        <v>21.4</v>
      </c>
      <c r="C96" s="19">
        <v>25.3</v>
      </c>
      <c r="D96" s="151" t="s">
        <v>40</v>
      </c>
      <c r="E96" s="151"/>
      <c r="F96" s="151"/>
      <c r="G96" s="151"/>
      <c r="H96" s="151"/>
      <c r="I96" s="1">
        <v>890</v>
      </c>
    </row>
    <row r="97" spans="1:11" hidden="1" x14ac:dyDescent="0.25">
      <c r="A97" s="11">
        <f t="shared" si="0"/>
        <v>83</v>
      </c>
      <c r="B97" s="19">
        <v>22.4</v>
      </c>
      <c r="C97" s="19">
        <v>26.3</v>
      </c>
      <c r="D97" s="151" t="s">
        <v>40</v>
      </c>
      <c r="E97" s="151"/>
      <c r="F97" s="151"/>
      <c r="G97" s="151"/>
      <c r="H97" s="151"/>
      <c r="I97" s="1">
        <v>890</v>
      </c>
    </row>
    <row r="98" spans="1:11" hidden="1" x14ac:dyDescent="0.25">
      <c r="A98" s="11">
        <f t="shared" si="0"/>
        <v>84</v>
      </c>
      <c r="B98" s="19">
        <v>23.4</v>
      </c>
      <c r="C98" s="19">
        <v>27.3</v>
      </c>
      <c r="D98" s="151" t="s">
        <v>40</v>
      </c>
      <c r="E98" s="151"/>
      <c r="F98" s="151"/>
      <c r="G98" s="151"/>
      <c r="H98" s="151"/>
      <c r="I98" s="1">
        <v>890</v>
      </c>
    </row>
    <row r="99" spans="1:11" hidden="1" x14ac:dyDescent="0.25">
      <c r="A99" s="11">
        <f t="shared" si="0"/>
        <v>85</v>
      </c>
      <c r="B99" s="19">
        <v>24.4</v>
      </c>
      <c r="C99" s="19">
        <v>28.3</v>
      </c>
      <c r="D99" s="151" t="s">
        <v>55</v>
      </c>
      <c r="E99" s="151"/>
      <c r="F99" s="151"/>
      <c r="G99" s="151"/>
      <c r="H99" s="151"/>
      <c r="I99" s="1">
        <v>140</v>
      </c>
    </row>
    <row r="100" spans="1:11" hidden="1" x14ac:dyDescent="0.25">
      <c r="A100" s="11">
        <f t="shared" si="0"/>
        <v>86</v>
      </c>
      <c r="B100" s="19">
        <v>25.4</v>
      </c>
      <c r="C100" s="19">
        <v>29.3</v>
      </c>
      <c r="D100" s="151" t="s">
        <v>42</v>
      </c>
      <c r="E100" s="151"/>
      <c r="F100" s="151"/>
      <c r="G100" s="151"/>
      <c r="H100" s="151"/>
      <c r="I100" s="1">
        <f>460+140</f>
        <v>600</v>
      </c>
    </row>
    <row r="101" spans="1:11" hidden="1" x14ac:dyDescent="0.25">
      <c r="A101" s="11">
        <f t="shared" si="0"/>
        <v>87</v>
      </c>
      <c r="B101" s="19">
        <v>26.4</v>
      </c>
      <c r="C101" s="5">
        <v>1.4</v>
      </c>
      <c r="D101" s="151" t="s">
        <v>66</v>
      </c>
      <c r="E101" s="151"/>
      <c r="F101" s="151"/>
      <c r="G101" s="151"/>
      <c r="H101" s="151"/>
      <c r="I101" s="1">
        <v>230</v>
      </c>
    </row>
    <row r="102" spans="1:11" hidden="1" x14ac:dyDescent="0.25">
      <c r="A102" s="11">
        <f t="shared" si="0"/>
        <v>88</v>
      </c>
      <c r="B102" s="19">
        <v>27.4</v>
      </c>
      <c r="C102" s="5">
        <v>2.4</v>
      </c>
      <c r="D102" s="151" t="s">
        <v>42</v>
      </c>
      <c r="E102" s="151"/>
      <c r="F102" s="151"/>
      <c r="G102" s="151"/>
      <c r="H102" s="151"/>
      <c r="I102" s="1">
        <f>230+140+140</f>
        <v>510</v>
      </c>
    </row>
    <row r="103" spans="1:11" hidden="1" x14ac:dyDescent="0.25">
      <c r="A103" s="11">
        <f t="shared" ref="A103:A173" si="1">A102+1</f>
        <v>89</v>
      </c>
      <c r="B103" s="19">
        <v>28.4</v>
      </c>
      <c r="C103" s="29">
        <v>3.4</v>
      </c>
      <c r="D103" s="151" t="s">
        <v>42</v>
      </c>
      <c r="E103" s="151"/>
      <c r="F103" s="151"/>
      <c r="G103" s="151"/>
      <c r="H103" s="151"/>
      <c r="I103" s="1">
        <f>230+140</f>
        <v>370</v>
      </c>
    </row>
    <row r="104" spans="1:11" hidden="1" x14ac:dyDescent="0.25">
      <c r="A104" s="11">
        <f t="shared" si="1"/>
        <v>90</v>
      </c>
      <c r="B104" s="19">
        <v>29.4</v>
      </c>
      <c r="C104" s="29">
        <v>4.4000000000000004</v>
      </c>
      <c r="D104" s="151" t="s">
        <v>42</v>
      </c>
      <c r="E104" s="151"/>
      <c r="F104" s="151"/>
      <c r="G104" s="151"/>
      <c r="H104" s="151"/>
      <c r="I104" s="1">
        <f>230+140</f>
        <v>370</v>
      </c>
    </row>
    <row r="105" spans="1:11" hidden="1" x14ac:dyDescent="0.25">
      <c r="A105" s="11">
        <f t="shared" si="1"/>
        <v>91</v>
      </c>
      <c r="B105" s="19">
        <v>30.4</v>
      </c>
      <c r="C105" s="29">
        <v>5.4</v>
      </c>
      <c r="D105" s="151" t="s">
        <v>55</v>
      </c>
      <c r="E105" s="151"/>
      <c r="F105" s="151"/>
      <c r="G105" s="151"/>
      <c r="H105" s="151"/>
      <c r="I105" s="1">
        <v>140</v>
      </c>
    </row>
    <row r="106" spans="1:11" hidden="1" x14ac:dyDescent="0.25">
      <c r="A106" s="11">
        <f t="shared" si="1"/>
        <v>92</v>
      </c>
      <c r="B106" s="5">
        <v>1.5</v>
      </c>
      <c r="C106" s="29">
        <v>6.4</v>
      </c>
      <c r="D106" s="151"/>
      <c r="E106" s="151"/>
      <c r="F106" s="151"/>
      <c r="G106" s="151"/>
      <c r="H106" s="151"/>
      <c r="I106" s="1">
        <v>0</v>
      </c>
    </row>
    <row r="107" spans="1:11" hidden="1" x14ac:dyDescent="0.25">
      <c r="A107" s="11">
        <f t="shared" si="1"/>
        <v>93</v>
      </c>
      <c r="B107" s="5">
        <v>2.5</v>
      </c>
      <c r="C107" s="29">
        <v>7.4</v>
      </c>
      <c r="D107" s="151" t="s">
        <v>55</v>
      </c>
      <c r="E107" s="151"/>
      <c r="F107" s="151"/>
      <c r="G107" s="151"/>
      <c r="H107" s="151"/>
      <c r="I107" s="1">
        <v>280</v>
      </c>
    </row>
    <row r="108" spans="1:11" hidden="1" x14ac:dyDescent="0.25">
      <c r="A108" s="11">
        <f t="shared" si="1"/>
        <v>94</v>
      </c>
      <c r="B108" s="29">
        <v>3.5</v>
      </c>
      <c r="C108" s="29">
        <v>8.4</v>
      </c>
      <c r="D108" s="151"/>
      <c r="E108" s="151"/>
      <c r="F108" s="151"/>
      <c r="G108" s="151"/>
      <c r="H108" s="151"/>
    </row>
    <row r="109" spans="1:11" hidden="1" x14ac:dyDescent="0.25">
      <c r="A109" s="11">
        <f t="shared" si="1"/>
        <v>95</v>
      </c>
      <c r="B109" s="29">
        <v>4.5</v>
      </c>
      <c r="C109" s="29">
        <v>9.4</v>
      </c>
      <c r="D109" s="151" t="s">
        <v>20</v>
      </c>
      <c r="E109" s="151"/>
      <c r="F109" s="151"/>
      <c r="G109" s="151"/>
      <c r="H109" s="151"/>
      <c r="J109" s="1">
        <v>7400</v>
      </c>
    </row>
    <row r="110" spans="1:11" hidden="1" x14ac:dyDescent="0.25">
      <c r="A110" s="71"/>
      <c r="B110" s="72"/>
      <c r="C110" s="72"/>
      <c r="D110" s="151" t="s">
        <v>67</v>
      </c>
      <c r="E110" s="151"/>
      <c r="F110" s="151"/>
      <c r="G110" s="151"/>
      <c r="H110" s="151"/>
      <c r="J110" s="1">
        <v>50000</v>
      </c>
      <c r="K110" s="75" t="s">
        <v>68</v>
      </c>
    </row>
    <row r="111" spans="1:11" hidden="1" x14ac:dyDescent="0.25">
      <c r="A111" s="73"/>
      <c r="B111" s="74"/>
      <c r="C111" s="74"/>
      <c r="D111" s="151" t="s">
        <v>42</v>
      </c>
      <c r="E111" s="151"/>
      <c r="F111" s="151"/>
      <c r="G111" s="151"/>
      <c r="H111" s="151"/>
      <c r="I111" s="1">
        <f>230+230+230+230+140+40</f>
        <v>1100</v>
      </c>
    </row>
    <row r="112" spans="1:11" hidden="1" x14ac:dyDescent="0.25">
      <c r="A112" s="11">
        <f>A109+1</f>
        <v>96</v>
      </c>
      <c r="B112" s="29">
        <v>5.5</v>
      </c>
      <c r="C112" s="29">
        <v>10.4</v>
      </c>
      <c r="D112" s="151" t="s">
        <v>42</v>
      </c>
      <c r="E112" s="151"/>
      <c r="F112" s="151"/>
      <c r="G112" s="151"/>
      <c r="H112" s="151"/>
      <c r="I112" s="1">
        <f>140+440</f>
        <v>580</v>
      </c>
    </row>
    <row r="113" spans="1:11" hidden="1" x14ac:dyDescent="0.25">
      <c r="A113" s="11">
        <f>A112+1</f>
        <v>97</v>
      </c>
      <c r="B113" s="29">
        <v>6.5</v>
      </c>
      <c r="C113" s="29">
        <v>11.4</v>
      </c>
      <c r="D113" s="151" t="s">
        <v>19</v>
      </c>
      <c r="E113" s="151"/>
      <c r="F113" s="151"/>
      <c r="G113" s="151"/>
      <c r="H113" s="151"/>
      <c r="I113" s="1">
        <v>5050</v>
      </c>
      <c r="K113" s="76" t="s">
        <v>69</v>
      </c>
    </row>
    <row r="114" spans="1:11" hidden="1" x14ac:dyDescent="0.25">
      <c r="A114" s="76"/>
      <c r="B114" s="77"/>
      <c r="C114" s="77"/>
      <c r="D114" s="151" t="s">
        <v>20</v>
      </c>
      <c r="E114" s="151"/>
      <c r="F114" s="151"/>
      <c r="G114" s="151"/>
      <c r="H114" s="151"/>
      <c r="J114" s="1">
        <v>10000</v>
      </c>
    </row>
    <row r="115" spans="1:11" hidden="1" x14ac:dyDescent="0.25">
      <c r="A115" s="76"/>
      <c r="B115" s="77"/>
      <c r="C115" s="77"/>
      <c r="D115" s="151" t="s">
        <v>42</v>
      </c>
      <c r="E115" s="151"/>
      <c r="F115" s="151"/>
      <c r="G115" s="151"/>
      <c r="H115" s="151"/>
      <c r="I115" s="1">
        <f>220+140</f>
        <v>360</v>
      </c>
    </row>
    <row r="116" spans="1:11" hidden="1" x14ac:dyDescent="0.25">
      <c r="A116" s="11">
        <f>A113+1</f>
        <v>98</v>
      </c>
      <c r="B116" s="29">
        <v>7.5</v>
      </c>
      <c r="C116" s="29">
        <v>12.4</v>
      </c>
      <c r="D116" s="151" t="s">
        <v>42</v>
      </c>
      <c r="E116" s="151"/>
      <c r="F116" s="151"/>
      <c r="G116" s="151"/>
      <c r="H116" s="151"/>
      <c r="I116" s="1">
        <f t="shared" ref="I116:I118" si="2">220+140</f>
        <v>360</v>
      </c>
    </row>
    <row r="117" spans="1:11" hidden="1" x14ac:dyDescent="0.25">
      <c r="A117" s="11">
        <f t="shared" si="1"/>
        <v>99</v>
      </c>
      <c r="B117" s="29">
        <v>8.5</v>
      </c>
      <c r="C117" s="29">
        <v>13.4</v>
      </c>
      <c r="D117" s="151" t="s">
        <v>42</v>
      </c>
      <c r="E117" s="151"/>
      <c r="F117" s="151"/>
      <c r="G117" s="151"/>
      <c r="H117" s="151"/>
      <c r="I117" s="1">
        <f t="shared" si="2"/>
        <v>360</v>
      </c>
    </row>
    <row r="118" spans="1:11" hidden="1" x14ac:dyDescent="0.25">
      <c r="A118" s="11">
        <f t="shared" si="1"/>
        <v>100</v>
      </c>
      <c r="B118" s="29">
        <v>9.5</v>
      </c>
      <c r="C118" s="29">
        <v>14.4</v>
      </c>
      <c r="D118" s="151" t="s">
        <v>42</v>
      </c>
      <c r="E118" s="151"/>
      <c r="F118" s="151"/>
      <c r="G118" s="151"/>
      <c r="H118" s="151"/>
      <c r="I118" s="1">
        <f t="shared" si="2"/>
        <v>360</v>
      </c>
    </row>
    <row r="119" spans="1:11" hidden="1" x14ac:dyDescent="0.25">
      <c r="A119" s="11">
        <f t="shared" si="1"/>
        <v>101</v>
      </c>
      <c r="B119" s="29">
        <v>10.5</v>
      </c>
      <c r="C119" s="29">
        <v>15.4</v>
      </c>
      <c r="D119" s="151" t="s">
        <v>66</v>
      </c>
      <c r="E119" s="151"/>
      <c r="F119" s="151"/>
      <c r="G119" s="151"/>
      <c r="H119" s="151"/>
      <c r="I119" s="1">
        <v>220</v>
      </c>
    </row>
    <row r="120" spans="1:11" hidden="1" x14ac:dyDescent="0.25">
      <c r="A120" s="11">
        <f t="shared" si="1"/>
        <v>102</v>
      </c>
      <c r="B120" s="29">
        <v>11.5</v>
      </c>
      <c r="C120" s="29">
        <v>16.399999999999999</v>
      </c>
      <c r="D120" s="151" t="s">
        <v>66</v>
      </c>
      <c r="E120" s="151"/>
      <c r="F120" s="151"/>
      <c r="G120" s="151"/>
      <c r="H120" s="151"/>
      <c r="I120" s="1">
        <v>220</v>
      </c>
    </row>
    <row r="121" spans="1:11" hidden="1" x14ac:dyDescent="0.25">
      <c r="A121" s="11">
        <f t="shared" si="1"/>
        <v>103</v>
      </c>
      <c r="B121" s="29">
        <v>12.5</v>
      </c>
      <c r="C121" s="29">
        <v>17.399999999999999</v>
      </c>
      <c r="D121" s="151" t="s">
        <v>55</v>
      </c>
      <c r="E121" s="151"/>
      <c r="F121" s="151"/>
      <c r="G121" s="151"/>
      <c r="H121" s="151"/>
      <c r="I121" s="1">
        <f>140+140+140</f>
        <v>420</v>
      </c>
    </row>
    <row r="122" spans="1:11" hidden="1" x14ac:dyDescent="0.25">
      <c r="A122" s="11">
        <f t="shared" si="1"/>
        <v>104</v>
      </c>
      <c r="B122" s="29">
        <v>13.5</v>
      </c>
      <c r="C122" s="29">
        <v>18.399999999999999</v>
      </c>
      <c r="D122" s="151" t="s">
        <v>42</v>
      </c>
      <c r="E122" s="151"/>
      <c r="F122" s="151"/>
      <c r="G122" s="151"/>
      <c r="H122" s="151"/>
      <c r="I122" s="1">
        <f>220+220+140</f>
        <v>580</v>
      </c>
    </row>
    <row r="123" spans="1:11" hidden="1" x14ac:dyDescent="0.25">
      <c r="A123" s="11">
        <f t="shared" si="1"/>
        <v>105</v>
      </c>
      <c r="B123" s="29">
        <v>14.5</v>
      </c>
      <c r="C123" s="29">
        <v>19.399999999999999</v>
      </c>
      <c r="D123" s="151" t="s">
        <v>42</v>
      </c>
      <c r="E123" s="151"/>
      <c r="F123" s="151"/>
      <c r="G123" s="151"/>
      <c r="H123" s="151"/>
      <c r="I123" s="1">
        <f>140+220</f>
        <v>360</v>
      </c>
    </row>
    <row r="124" spans="1:11" hidden="1" x14ac:dyDescent="0.25">
      <c r="A124" s="11">
        <f t="shared" si="1"/>
        <v>106</v>
      </c>
      <c r="B124" s="29">
        <v>15.5</v>
      </c>
      <c r="C124" s="29">
        <v>20.399999999999999</v>
      </c>
      <c r="D124" s="151"/>
      <c r="E124" s="151"/>
      <c r="F124" s="151"/>
      <c r="G124" s="151"/>
      <c r="H124" s="151"/>
    </row>
    <row r="125" spans="1:11" hidden="1" x14ac:dyDescent="0.25">
      <c r="A125" s="11">
        <f t="shared" si="1"/>
        <v>107</v>
      </c>
      <c r="B125" s="29">
        <v>16.5</v>
      </c>
      <c r="C125" s="29">
        <v>21.4</v>
      </c>
      <c r="D125" s="151" t="s">
        <v>55</v>
      </c>
      <c r="E125" s="151"/>
      <c r="F125" s="151"/>
      <c r="G125" s="151"/>
      <c r="H125" s="151"/>
      <c r="I125" s="1">
        <v>150</v>
      </c>
    </row>
    <row r="126" spans="1:11" hidden="1" x14ac:dyDescent="0.25">
      <c r="A126" s="11">
        <f t="shared" si="1"/>
        <v>108</v>
      </c>
      <c r="B126" s="29">
        <v>17.5</v>
      </c>
      <c r="C126" s="29">
        <v>22.4</v>
      </c>
      <c r="D126" s="151" t="s">
        <v>42</v>
      </c>
      <c r="E126" s="151"/>
      <c r="F126" s="151"/>
      <c r="G126" s="151"/>
      <c r="H126" s="151"/>
      <c r="I126" s="1">
        <f>220*3+150</f>
        <v>810</v>
      </c>
    </row>
    <row r="127" spans="1:11" hidden="1" x14ac:dyDescent="0.25">
      <c r="A127" s="11">
        <f t="shared" si="1"/>
        <v>109</v>
      </c>
      <c r="B127" s="29">
        <v>18.5</v>
      </c>
      <c r="C127" s="29">
        <v>23.4</v>
      </c>
      <c r="D127" s="151" t="s">
        <v>42</v>
      </c>
      <c r="E127" s="151"/>
      <c r="F127" s="151"/>
      <c r="G127" s="151"/>
      <c r="H127" s="151"/>
      <c r="I127" s="1">
        <f>220+140+120</f>
        <v>480</v>
      </c>
    </row>
    <row r="128" spans="1:11" hidden="1" x14ac:dyDescent="0.25">
      <c r="A128" s="11">
        <f t="shared" si="1"/>
        <v>110</v>
      </c>
      <c r="B128" s="29">
        <v>19.5</v>
      </c>
      <c r="C128" s="29">
        <v>24.4</v>
      </c>
      <c r="D128" s="151" t="s">
        <v>42</v>
      </c>
      <c r="E128" s="151"/>
      <c r="F128" s="151"/>
      <c r="G128" s="151"/>
      <c r="H128" s="151"/>
      <c r="I128" s="1">
        <f>220+140</f>
        <v>360</v>
      </c>
    </row>
    <row r="129" spans="1:11" hidden="1" x14ac:dyDescent="0.25">
      <c r="A129" s="11">
        <f t="shared" si="1"/>
        <v>111</v>
      </c>
      <c r="B129" s="29">
        <v>20.5</v>
      </c>
      <c r="C129" s="29">
        <v>25.4</v>
      </c>
      <c r="D129" s="151" t="s">
        <v>66</v>
      </c>
      <c r="E129" s="151"/>
      <c r="F129" s="151"/>
      <c r="G129" s="151"/>
      <c r="H129" s="151"/>
      <c r="I129" s="1">
        <f>220</f>
        <v>220</v>
      </c>
    </row>
    <row r="130" spans="1:11" hidden="1" x14ac:dyDescent="0.25">
      <c r="A130" s="11">
        <f t="shared" si="1"/>
        <v>112</v>
      </c>
      <c r="B130" s="29">
        <v>21.5</v>
      </c>
      <c r="C130" s="29">
        <v>26.4</v>
      </c>
      <c r="D130" s="151" t="s">
        <v>42</v>
      </c>
      <c r="E130" s="151"/>
      <c r="F130" s="151"/>
      <c r="G130" s="151"/>
      <c r="H130" s="151"/>
      <c r="I130" s="1">
        <f>220+150</f>
        <v>370</v>
      </c>
    </row>
    <row r="131" spans="1:11" hidden="1" x14ac:dyDescent="0.25">
      <c r="A131" s="82"/>
      <c r="B131" s="83"/>
      <c r="C131" s="83"/>
      <c r="D131" s="151" t="s">
        <v>19</v>
      </c>
      <c r="E131" s="151"/>
      <c r="F131" s="151"/>
      <c r="G131" s="151"/>
      <c r="H131" s="151"/>
      <c r="I131" s="1">
        <v>30000</v>
      </c>
      <c r="K131" s="82" t="s">
        <v>74</v>
      </c>
    </row>
    <row r="132" spans="1:11" hidden="1" x14ac:dyDescent="0.25">
      <c r="A132" s="82"/>
      <c r="B132" s="83"/>
      <c r="C132" s="83"/>
      <c r="D132" s="151" t="s">
        <v>20</v>
      </c>
      <c r="E132" s="151"/>
      <c r="F132" s="151"/>
      <c r="G132" s="151"/>
      <c r="H132" s="151"/>
      <c r="J132" s="1">
        <v>30000</v>
      </c>
    </row>
    <row r="133" spans="1:11" hidden="1" x14ac:dyDescent="0.25">
      <c r="A133" s="11">
        <f>A130+1</f>
        <v>113</v>
      </c>
      <c r="B133" s="29">
        <v>22.5</v>
      </c>
      <c r="C133" s="29">
        <v>27.4</v>
      </c>
      <c r="D133" s="151" t="s">
        <v>42</v>
      </c>
      <c r="E133" s="151"/>
      <c r="F133" s="151"/>
      <c r="G133" s="151"/>
      <c r="H133" s="151"/>
      <c r="I133" s="1">
        <f>220+170</f>
        <v>390</v>
      </c>
    </row>
    <row r="134" spans="1:11" hidden="1" x14ac:dyDescent="0.25">
      <c r="A134" s="11">
        <f>A133+1</f>
        <v>114</v>
      </c>
      <c r="B134" s="29">
        <v>23.5</v>
      </c>
      <c r="C134" s="29">
        <v>28.4</v>
      </c>
      <c r="D134" s="151" t="s">
        <v>42</v>
      </c>
      <c r="E134" s="151"/>
      <c r="F134" s="151"/>
      <c r="G134" s="151"/>
      <c r="H134" s="151"/>
      <c r="I134" s="1">
        <f>220+140</f>
        <v>360</v>
      </c>
    </row>
    <row r="135" spans="1:11" hidden="1" x14ac:dyDescent="0.25">
      <c r="A135" s="11">
        <f t="shared" si="1"/>
        <v>115</v>
      </c>
      <c r="B135" s="29">
        <v>24.5</v>
      </c>
      <c r="C135" s="29">
        <v>29.4</v>
      </c>
      <c r="D135" s="151" t="s">
        <v>42</v>
      </c>
      <c r="E135" s="151"/>
      <c r="F135" s="151"/>
      <c r="G135" s="151"/>
      <c r="H135" s="151"/>
      <c r="I135" s="1">
        <f>220+140</f>
        <v>360</v>
      </c>
    </row>
    <row r="136" spans="1:11" hidden="1" x14ac:dyDescent="0.25">
      <c r="A136" s="11">
        <f t="shared" si="1"/>
        <v>116</v>
      </c>
      <c r="B136" s="29">
        <v>25.5</v>
      </c>
      <c r="C136" s="29">
        <v>30.4</v>
      </c>
      <c r="D136" s="151" t="s">
        <v>42</v>
      </c>
      <c r="E136" s="151"/>
      <c r="F136" s="151"/>
      <c r="G136" s="151"/>
      <c r="H136" s="151"/>
      <c r="I136" s="1">
        <f>220+240</f>
        <v>460</v>
      </c>
    </row>
    <row r="137" spans="1:11" hidden="1" x14ac:dyDescent="0.25">
      <c r="A137" s="11">
        <f t="shared" si="1"/>
        <v>117</v>
      </c>
      <c r="B137" s="29">
        <v>26.5</v>
      </c>
      <c r="C137" s="5">
        <v>1.5</v>
      </c>
      <c r="D137" s="151" t="s">
        <v>66</v>
      </c>
      <c r="E137" s="151"/>
      <c r="F137" s="151"/>
      <c r="G137" s="151"/>
      <c r="H137" s="151"/>
      <c r="I137" s="1">
        <v>220</v>
      </c>
    </row>
    <row r="138" spans="1:11" hidden="1" x14ac:dyDescent="0.25">
      <c r="A138" s="11">
        <f t="shared" si="1"/>
        <v>118</v>
      </c>
      <c r="B138" s="29">
        <v>27.5</v>
      </c>
      <c r="C138" s="5">
        <v>2.5</v>
      </c>
      <c r="D138" s="151" t="s">
        <v>66</v>
      </c>
      <c r="E138" s="151"/>
      <c r="F138" s="151"/>
      <c r="G138" s="151"/>
      <c r="H138" s="151"/>
      <c r="I138" s="1">
        <v>220</v>
      </c>
    </row>
    <row r="139" spans="1:11" hidden="1" x14ac:dyDescent="0.25">
      <c r="A139" s="11">
        <f t="shared" si="1"/>
        <v>119</v>
      </c>
      <c r="B139" s="29">
        <v>28.5</v>
      </c>
      <c r="C139" s="86">
        <v>3.5</v>
      </c>
      <c r="D139" s="151" t="s">
        <v>42</v>
      </c>
      <c r="E139" s="151"/>
      <c r="F139" s="151"/>
      <c r="G139" s="151"/>
      <c r="H139" s="151"/>
      <c r="I139" s="1">
        <f>220+220</f>
        <v>440</v>
      </c>
    </row>
    <row r="140" spans="1:11" hidden="1" x14ac:dyDescent="0.25">
      <c r="A140" s="11">
        <f t="shared" si="1"/>
        <v>120</v>
      </c>
      <c r="B140" s="29">
        <v>29.5</v>
      </c>
      <c r="C140" s="86">
        <v>4.5</v>
      </c>
      <c r="D140" s="151" t="s">
        <v>42</v>
      </c>
      <c r="E140" s="151"/>
      <c r="F140" s="151"/>
      <c r="G140" s="151"/>
      <c r="H140" s="151"/>
      <c r="I140" s="1">
        <f>220+140</f>
        <v>360</v>
      </c>
    </row>
    <row r="141" spans="1:11" hidden="1" x14ac:dyDescent="0.25">
      <c r="A141" s="28">
        <f t="shared" si="1"/>
        <v>121</v>
      </c>
      <c r="B141" s="29">
        <v>30.5</v>
      </c>
      <c r="C141" s="86">
        <v>5.5</v>
      </c>
      <c r="D141" s="151" t="s">
        <v>42</v>
      </c>
      <c r="E141" s="151"/>
      <c r="F141" s="151"/>
      <c r="G141" s="151"/>
      <c r="H141" s="151"/>
      <c r="I141" s="1">
        <f>220+140</f>
        <v>360</v>
      </c>
    </row>
    <row r="142" spans="1:11" hidden="1" x14ac:dyDescent="0.25">
      <c r="A142" s="28">
        <f t="shared" si="1"/>
        <v>122</v>
      </c>
      <c r="B142" s="29">
        <v>31.5</v>
      </c>
      <c r="C142" s="86">
        <v>6.5</v>
      </c>
      <c r="D142" s="151"/>
      <c r="E142" s="151"/>
      <c r="F142" s="151"/>
      <c r="G142" s="151"/>
      <c r="H142" s="151"/>
    </row>
    <row r="143" spans="1:11" hidden="1" x14ac:dyDescent="0.25">
      <c r="A143" s="85">
        <f t="shared" si="1"/>
        <v>123</v>
      </c>
      <c r="B143" s="5">
        <v>1.6</v>
      </c>
      <c r="C143" s="86">
        <v>7.5</v>
      </c>
      <c r="D143" s="151" t="s">
        <v>55</v>
      </c>
      <c r="E143" s="151"/>
      <c r="F143" s="151"/>
      <c r="G143" s="151"/>
      <c r="H143" s="151"/>
      <c r="I143" s="1">
        <f>140+140</f>
        <v>280</v>
      </c>
    </row>
    <row r="144" spans="1:11" hidden="1" x14ac:dyDescent="0.25">
      <c r="A144" s="85">
        <f t="shared" si="1"/>
        <v>124</v>
      </c>
      <c r="B144" s="5">
        <v>2.6</v>
      </c>
      <c r="C144" s="86">
        <v>8.5</v>
      </c>
      <c r="D144" s="151" t="s">
        <v>55</v>
      </c>
      <c r="E144" s="151"/>
      <c r="F144" s="151"/>
      <c r="G144" s="151"/>
      <c r="H144" s="151"/>
      <c r="I144" s="1">
        <f>140</f>
        <v>140</v>
      </c>
    </row>
    <row r="145" spans="1:11" hidden="1" x14ac:dyDescent="0.25">
      <c r="A145" s="85">
        <f t="shared" si="1"/>
        <v>125</v>
      </c>
      <c r="B145" s="86">
        <v>3.6</v>
      </c>
      <c r="C145" s="86">
        <v>9.5</v>
      </c>
      <c r="D145" s="151" t="s">
        <v>42</v>
      </c>
      <c r="E145" s="151"/>
      <c r="F145" s="151"/>
      <c r="G145" s="151"/>
      <c r="H145" s="151"/>
      <c r="I145" s="1">
        <f>220*4+140+100</f>
        <v>1120</v>
      </c>
    </row>
    <row r="146" spans="1:11" hidden="1" x14ac:dyDescent="0.25">
      <c r="A146" s="85">
        <f t="shared" si="1"/>
        <v>126</v>
      </c>
      <c r="B146" s="86">
        <v>4.5999999999999996</v>
      </c>
      <c r="C146" s="86">
        <v>10.5</v>
      </c>
      <c r="D146" s="151" t="s">
        <v>42</v>
      </c>
      <c r="E146" s="151"/>
      <c r="F146" s="151"/>
      <c r="G146" s="151"/>
      <c r="H146" s="151"/>
      <c r="I146" s="1">
        <f>220+140</f>
        <v>360</v>
      </c>
    </row>
    <row r="147" spans="1:11" hidden="1" x14ac:dyDescent="0.25">
      <c r="A147" s="85">
        <f t="shared" si="1"/>
        <v>127</v>
      </c>
      <c r="B147" s="86">
        <v>5.6</v>
      </c>
      <c r="C147" s="86">
        <v>11.5</v>
      </c>
      <c r="D147" s="151" t="s">
        <v>42</v>
      </c>
      <c r="E147" s="151"/>
      <c r="F147" s="151"/>
      <c r="G147" s="151"/>
      <c r="H147" s="151"/>
      <c r="I147" s="1">
        <f>220+140</f>
        <v>360</v>
      </c>
    </row>
    <row r="148" spans="1:11" hidden="1" x14ac:dyDescent="0.25">
      <c r="A148" s="85">
        <f t="shared" si="1"/>
        <v>128</v>
      </c>
      <c r="B148" s="86">
        <v>6.6</v>
      </c>
      <c r="C148" s="86">
        <v>12.5</v>
      </c>
      <c r="D148" s="151" t="s">
        <v>42</v>
      </c>
      <c r="E148" s="151"/>
      <c r="F148" s="151"/>
      <c r="G148" s="151"/>
      <c r="H148" s="151"/>
      <c r="I148" s="1">
        <f>220+140</f>
        <v>360</v>
      </c>
    </row>
    <row r="149" spans="1:11" hidden="1" x14ac:dyDescent="0.25">
      <c r="A149" s="91"/>
      <c r="B149" s="92"/>
      <c r="C149" s="92"/>
      <c r="D149" s="151" t="s">
        <v>67</v>
      </c>
      <c r="E149" s="151"/>
      <c r="F149" s="151"/>
      <c r="G149" s="151"/>
      <c r="H149" s="151"/>
      <c r="J149" s="1">
        <f>980+200</f>
        <v>1180</v>
      </c>
      <c r="K149" s="91" t="s">
        <v>78</v>
      </c>
    </row>
    <row r="150" spans="1:11" hidden="1" x14ac:dyDescent="0.25">
      <c r="A150" s="85">
        <f>A148+1</f>
        <v>129</v>
      </c>
      <c r="B150" s="86">
        <v>7.6</v>
      </c>
      <c r="C150" s="86">
        <v>13.5</v>
      </c>
      <c r="D150" s="151" t="s">
        <v>42</v>
      </c>
      <c r="E150" s="151"/>
      <c r="F150" s="151"/>
      <c r="G150" s="151"/>
      <c r="H150" s="151"/>
      <c r="I150" s="1">
        <f>220+140</f>
        <v>360</v>
      </c>
    </row>
    <row r="151" spans="1:11" hidden="1" x14ac:dyDescent="0.25">
      <c r="A151" s="93"/>
      <c r="B151" s="94"/>
      <c r="C151" s="94"/>
      <c r="D151" s="151" t="s">
        <v>19</v>
      </c>
      <c r="E151" s="151"/>
      <c r="F151" s="151"/>
      <c r="G151" s="151"/>
      <c r="H151" s="151"/>
      <c r="I151" s="1">
        <v>20000</v>
      </c>
      <c r="K151" s="1" t="s">
        <v>80</v>
      </c>
    </row>
    <row r="152" spans="1:11" hidden="1" x14ac:dyDescent="0.25">
      <c r="A152" s="93"/>
      <c r="B152" s="94"/>
      <c r="C152" s="94"/>
      <c r="D152" s="151" t="s">
        <v>20</v>
      </c>
      <c r="E152" s="151"/>
      <c r="F152" s="151"/>
      <c r="G152" s="151"/>
      <c r="H152" s="151"/>
      <c r="J152" s="1">
        <f>30000</f>
        <v>30000</v>
      </c>
    </row>
    <row r="153" spans="1:11" hidden="1" x14ac:dyDescent="0.25">
      <c r="A153" s="85">
        <f>A150+1</f>
        <v>130</v>
      </c>
      <c r="B153" s="86">
        <v>8.6</v>
      </c>
      <c r="C153" s="86">
        <v>14.5</v>
      </c>
      <c r="D153" s="151" t="s">
        <v>42</v>
      </c>
      <c r="E153" s="151"/>
      <c r="F153" s="151"/>
      <c r="G153" s="151"/>
      <c r="H153" s="151"/>
      <c r="I153" s="1">
        <f>220+140</f>
        <v>360</v>
      </c>
    </row>
    <row r="154" spans="1:11" hidden="1" x14ac:dyDescent="0.25">
      <c r="A154" s="85">
        <f t="shared" si="1"/>
        <v>131</v>
      </c>
      <c r="B154" s="86">
        <v>9.6</v>
      </c>
      <c r="C154" s="86">
        <v>15.5</v>
      </c>
      <c r="D154" s="151" t="s">
        <v>66</v>
      </c>
      <c r="E154" s="151"/>
      <c r="F154" s="151"/>
      <c r="G154" s="151"/>
      <c r="H154" s="151"/>
      <c r="I154" s="1">
        <f>220</f>
        <v>220</v>
      </c>
    </row>
    <row r="155" spans="1:11" hidden="1" x14ac:dyDescent="0.25">
      <c r="A155" s="85">
        <f t="shared" si="1"/>
        <v>132</v>
      </c>
      <c r="B155" s="86">
        <v>10.6</v>
      </c>
      <c r="C155" s="86">
        <v>16.5</v>
      </c>
      <c r="D155" s="151" t="s">
        <v>42</v>
      </c>
      <c r="E155" s="151"/>
      <c r="F155" s="151"/>
      <c r="G155" s="151"/>
      <c r="H155" s="151"/>
      <c r="I155" s="1">
        <f>220+380</f>
        <v>600</v>
      </c>
    </row>
    <row r="156" spans="1:11" hidden="1" x14ac:dyDescent="0.25">
      <c r="A156" s="85">
        <f t="shared" si="1"/>
        <v>133</v>
      </c>
      <c r="B156" s="86">
        <v>11.6</v>
      </c>
      <c r="C156" s="86">
        <v>17.5</v>
      </c>
      <c r="D156" s="151" t="s">
        <v>42</v>
      </c>
      <c r="E156" s="151"/>
      <c r="F156" s="151"/>
      <c r="G156" s="151"/>
      <c r="H156" s="151"/>
      <c r="I156" s="1">
        <f>220+140</f>
        <v>360</v>
      </c>
    </row>
    <row r="157" spans="1:11" hidden="1" x14ac:dyDescent="0.25">
      <c r="A157" s="85">
        <f t="shared" si="1"/>
        <v>134</v>
      </c>
      <c r="B157" s="86">
        <v>12.6</v>
      </c>
      <c r="C157" s="86">
        <v>18.5</v>
      </c>
      <c r="D157" s="151" t="s">
        <v>79</v>
      </c>
      <c r="E157" s="151"/>
      <c r="F157" s="151"/>
      <c r="G157" s="151"/>
      <c r="H157" s="151"/>
      <c r="I157" s="1">
        <f>5000</f>
        <v>5000</v>
      </c>
    </row>
    <row r="158" spans="1:11" hidden="1" x14ac:dyDescent="0.25">
      <c r="A158" s="85">
        <f t="shared" si="1"/>
        <v>135</v>
      </c>
      <c r="B158" s="86">
        <v>13.6</v>
      </c>
      <c r="C158" s="86">
        <v>19.5</v>
      </c>
      <c r="D158" s="151" t="s">
        <v>20</v>
      </c>
      <c r="E158" s="151"/>
      <c r="F158" s="151"/>
      <c r="G158" s="151"/>
      <c r="H158" s="151"/>
      <c r="J158" s="1">
        <v>2700</v>
      </c>
    </row>
    <row r="159" spans="1:11" hidden="1" x14ac:dyDescent="0.25">
      <c r="A159" s="97"/>
      <c r="B159" s="98"/>
      <c r="C159" s="98"/>
      <c r="D159" s="151" t="s">
        <v>81</v>
      </c>
      <c r="E159" s="151"/>
      <c r="F159" s="151"/>
      <c r="G159" s="151"/>
      <c r="H159" s="151"/>
      <c r="I159" s="1">
        <v>600</v>
      </c>
    </row>
    <row r="160" spans="1:11" hidden="1" x14ac:dyDescent="0.25">
      <c r="A160" s="97"/>
      <c r="B160" s="98"/>
      <c r="C160" s="98"/>
      <c r="D160" s="151" t="s">
        <v>42</v>
      </c>
      <c r="E160" s="151"/>
      <c r="F160" s="151"/>
      <c r="G160" s="151"/>
      <c r="H160" s="151"/>
      <c r="I160" s="1">
        <f>440+140</f>
        <v>580</v>
      </c>
    </row>
    <row r="161" spans="1:10" hidden="1" x14ac:dyDescent="0.25">
      <c r="A161" s="85">
        <f>A158+1</f>
        <v>136</v>
      </c>
      <c r="B161" s="86">
        <v>14.6</v>
      </c>
      <c r="C161" s="86">
        <v>20.5</v>
      </c>
      <c r="D161" s="151" t="s">
        <v>42</v>
      </c>
      <c r="E161" s="151"/>
      <c r="F161" s="151"/>
      <c r="G161" s="151"/>
      <c r="H161" s="151"/>
      <c r="I161" s="1">
        <f>220+140</f>
        <v>360</v>
      </c>
    </row>
    <row r="162" spans="1:10" hidden="1" x14ac:dyDescent="0.25">
      <c r="A162" s="85">
        <f t="shared" si="1"/>
        <v>137</v>
      </c>
      <c r="B162" s="86">
        <v>15.6</v>
      </c>
      <c r="C162" s="86">
        <v>21.5</v>
      </c>
      <c r="D162" s="151" t="s">
        <v>55</v>
      </c>
      <c r="E162" s="151"/>
      <c r="F162" s="151"/>
      <c r="G162" s="151"/>
      <c r="H162" s="151"/>
      <c r="I162" s="1">
        <f>140</f>
        <v>140</v>
      </c>
    </row>
    <row r="163" spans="1:10" hidden="1" x14ac:dyDescent="0.25">
      <c r="A163" s="85">
        <f t="shared" si="1"/>
        <v>138</v>
      </c>
      <c r="B163" s="86">
        <v>16.600000000000001</v>
      </c>
      <c r="C163" s="86">
        <v>22.5</v>
      </c>
      <c r="D163" s="151" t="s">
        <v>55</v>
      </c>
      <c r="E163" s="151"/>
      <c r="F163" s="151"/>
      <c r="G163" s="151"/>
      <c r="H163" s="151"/>
      <c r="I163" s="1">
        <f>140</f>
        <v>140</v>
      </c>
    </row>
    <row r="164" spans="1:10" hidden="1" x14ac:dyDescent="0.25">
      <c r="A164" s="100"/>
      <c r="B164" s="101"/>
      <c r="C164" s="101"/>
      <c r="D164" s="151" t="s">
        <v>20</v>
      </c>
      <c r="E164" s="151"/>
      <c r="F164" s="151"/>
      <c r="G164" s="151"/>
      <c r="H164" s="151"/>
      <c r="J164" s="1">
        <v>1300</v>
      </c>
    </row>
    <row r="165" spans="1:10" hidden="1" x14ac:dyDescent="0.25">
      <c r="A165" s="85">
        <f>A163+1</f>
        <v>139</v>
      </c>
      <c r="B165" s="86">
        <v>17.600000000000001</v>
      </c>
      <c r="C165" s="86">
        <v>23.5</v>
      </c>
      <c r="D165" s="151" t="s">
        <v>55</v>
      </c>
      <c r="E165" s="151"/>
      <c r="F165" s="151"/>
      <c r="G165" s="151"/>
      <c r="H165" s="151"/>
      <c r="I165" s="1">
        <f>140</f>
        <v>140</v>
      </c>
    </row>
    <row r="166" spans="1:10" hidden="1" x14ac:dyDescent="0.25">
      <c r="A166" s="85">
        <f t="shared" si="1"/>
        <v>140</v>
      </c>
      <c r="B166" s="86">
        <v>18.600000000000001</v>
      </c>
      <c r="C166" s="86">
        <v>24.5</v>
      </c>
      <c r="D166" s="151" t="s">
        <v>55</v>
      </c>
      <c r="E166" s="151"/>
      <c r="F166" s="151"/>
      <c r="G166" s="151"/>
      <c r="H166" s="151"/>
      <c r="I166" s="1">
        <f>140*2</f>
        <v>280</v>
      </c>
    </row>
    <row r="167" spans="1:10" hidden="1" x14ac:dyDescent="0.25">
      <c r="A167" s="85">
        <f t="shared" si="1"/>
        <v>141</v>
      </c>
      <c r="B167" s="86">
        <v>19.600000000000001</v>
      </c>
      <c r="C167" s="86">
        <v>25.5</v>
      </c>
      <c r="D167" s="151"/>
      <c r="E167" s="151"/>
      <c r="F167" s="151"/>
      <c r="G167" s="151"/>
      <c r="H167" s="151"/>
    </row>
    <row r="168" spans="1:10" hidden="1" x14ac:dyDescent="0.25">
      <c r="A168" s="85">
        <f t="shared" si="1"/>
        <v>142</v>
      </c>
      <c r="B168" s="86">
        <v>20.6</v>
      </c>
      <c r="C168" s="86">
        <v>26.5</v>
      </c>
      <c r="D168" s="151"/>
      <c r="E168" s="151"/>
      <c r="F168" s="151"/>
      <c r="G168" s="151"/>
      <c r="H168" s="151"/>
    </row>
    <row r="169" spans="1:10" hidden="1" x14ac:dyDescent="0.25">
      <c r="A169" s="85">
        <f t="shared" si="1"/>
        <v>143</v>
      </c>
      <c r="B169" s="86">
        <v>21.6</v>
      </c>
      <c r="C169" s="86">
        <v>27.5</v>
      </c>
      <c r="D169" s="151"/>
      <c r="E169" s="151"/>
      <c r="F169" s="151"/>
      <c r="G169" s="151"/>
      <c r="H169" s="151"/>
    </row>
    <row r="170" spans="1:10" hidden="1" x14ac:dyDescent="0.25">
      <c r="A170" s="85">
        <f t="shared" si="1"/>
        <v>144</v>
      </c>
      <c r="B170" s="86">
        <v>22.6</v>
      </c>
      <c r="C170" s="86">
        <v>28.5</v>
      </c>
      <c r="D170" s="151" t="s">
        <v>83</v>
      </c>
      <c r="E170" s="151"/>
      <c r="F170" s="151"/>
      <c r="G170" s="151"/>
      <c r="H170" s="151"/>
      <c r="I170" s="1">
        <f>220*8+6000</f>
        <v>7760</v>
      </c>
    </row>
    <row r="171" spans="1:10" hidden="1" x14ac:dyDescent="0.25">
      <c r="A171" s="105"/>
      <c r="B171" s="106"/>
      <c r="C171" s="106"/>
      <c r="D171" s="151" t="s">
        <v>20</v>
      </c>
      <c r="E171" s="151"/>
      <c r="F171" s="151"/>
      <c r="G171" s="151"/>
      <c r="H171" s="151"/>
      <c r="J171" s="1">
        <v>10000</v>
      </c>
    </row>
    <row r="172" spans="1:10" hidden="1" x14ac:dyDescent="0.25">
      <c r="A172" s="85">
        <f>A170+1</f>
        <v>145</v>
      </c>
      <c r="B172" s="86">
        <v>23.6</v>
      </c>
      <c r="C172" s="86">
        <v>29.5</v>
      </c>
      <c r="D172" s="151" t="s">
        <v>66</v>
      </c>
      <c r="E172" s="151"/>
      <c r="F172" s="151"/>
      <c r="G172" s="151"/>
      <c r="H172" s="151"/>
      <c r="I172" s="1">
        <f>220</f>
        <v>220</v>
      </c>
    </row>
    <row r="173" spans="1:10" hidden="1" x14ac:dyDescent="0.25">
      <c r="A173" s="85">
        <f t="shared" si="1"/>
        <v>146</v>
      </c>
      <c r="B173" s="86">
        <v>24.6</v>
      </c>
      <c r="C173" s="5">
        <v>1.6</v>
      </c>
      <c r="D173" s="151" t="s">
        <v>66</v>
      </c>
      <c r="E173" s="151"/>
      <c r="F173" s="151"/>
      <c r="G173" s="151"/>
      <c r="H173" s="151"/>
      <c r="I173" s="1">
        <f>220</f>
        <v>220</v>
      </c>
    </row>
    <row r="174" spans="1:10" hidden="1" x14ac:dyDescent="0.25">
      <c r="A174" s="85">
        <f t="shared" ref="A174:A246" si="3">A173+1</f>
        <v>147</v>
      </c>
      <c r="B174" s="86">
        <v>25.6</v>
      </c>
      <c r="C174" s="5">
        <v>2.6</v>
      </c>
      <c r="D174" s="151"/>
      <c r="E174" s="151"/>
      <c r="F174" s="151"/>
      <c r="G174" s="151"/>
      <c r="H174" s="151"/>
    </row>
    <row r="175" spans="1:10" hidden="1" x14ac:dyDescent="0.25">
      <c r="A175" s="85">
        <f t="shared" si="3"/>
        <v>148</v>
      </c>
      <c r="B175" s="86">
        <v>26.6</v>
      </c>
      <c r="C175" s="104">
        <v>3.6</v>
      </c>
      <c r="D175" s="151" t="s">
        <v>55</v>
      </c>
      <c r="E175" s="151"/>
      <c r="F175" s="151"/>
      <c r="G175" s="151"/>
      <c r="H175" s="151"/>
      <c r="I175" s="1">
        <f>140*3</f>
        <v>420</v>
      </c>
    </row>
    <row r="176" spans="1:10" hidden="1" x14ac:dyDescent="0.25">
      <c r="A176" s="85">
        <f t="shared" si="3"/>
        <v>149</v>
      </c>
      <c r="B176" s="86">
        <v>27.6</v>
      </c>
      <c r="C176" s="104">
        <v>4.5999999999999996</v>
      </c>
      <c r="D176" s="151" t="s">
        <v>42</v>
      </c>
      <c r="E176" s="151"/>
      <c r="F176" s="151"/>
      <c r="G176" s="151"/>
      <c r="H176" s="151"/>
      <c r="I176" s="1">
        <f>220*3+140</f>
        <v>800</v>
      </c>
    </row>
    <row r="177" spans="1:11" hidden="1" x14ac:dyDescent="0.25">
      <c r="A177" s="108"/>
      <c r="B177" s="109"/>
      <c r="C177" s="109"/>
      <c r="D177" s="151" t="s">
        <v>67</v>
      </c>
      <c r="E177" s="151"/>
      <c r="F177" s="151"/>
      <c r="G177" s="151"/>
      <c r="H177" s="151"/>
      <c r="J177" s="1">
        <v>1000</v>
      </c>
      <c r="K177" s="1" t="s">
        <v>116</v>
      </c>
    </row>
    <row r="178" spans="1:11" hidden="1" x14ac:dyDescent="0.25">
      <c r="A178" s="85">
        <f>A176+1</f>
        <v>150</v>
      </c>
      <c r="B178" s="86">
        <v>28.6</v>
      </c>
      <c r="C178" s="104">
        <v>5.6</v>
      </c>
      <c r="D178" s="151" t="s">
        <v>42</v>
      </c>
      <c r="E178" s="151"/>
      <c r="F178" s="151"/>
      <c r="G178" s="151"/>
      <c r="H178" s="151"/>
      <c r="I178" s="1">
        <f>140+220</f>
        <v>360</v>
      </c>
    </row>
    <row r="179" spans="1:11" hidden="1" x14ac:dyDescent="0.25">
      <c r="A179" s="85">
        <f>A178+1</f>
        <v>151</v>
      </c>
      <c r="B179" s="86">
        <v>29.6</v>
      </c>
      <c r="C179" s="104">
        <v>6.6</v>
      </c>
      <c r="D179" s="151" t="s">
        <v>59</v>
      </c>
      <c r="E179" s="151"/>
      <c r="F179" s="151"/>
      <c r="G179" s="151"/>
      <c r="H179" s="151"/>
      <c r="I179" s="1">
        <f>140+220+5000</f>
        <v>5360</v>
      </c>
    </row>
    <row r="180" spans="1:11" hidden="1" x14ac:dyDescent="0.25">
      <c r="A180" s="85">
        <f t="shared" si="3"/>
        <v>152</v>
      </c>
      <c r="B180" s="86">
        <v>30.6</v>
      </c>
      <c r="C180" s="104">
        <v>7.6</v>
      </c>
      <c r="D180" s="151" t="s">
        <v>42</v>
      </c>
      <c r="E180" s="151"/>
      <c r="F180" s="151"/>
      <c r="G180" s="151"/>
      <c r="H180" s="151"/>
      <c r="I180" s="1">
        <f>140+220</f>
        <v>360</v>
      </c>
    </row>
    <row r="181" spans="1:11" hidden="1" x14ac:dyDescent="0.25">
      <c r="A181" s="85">
        <f t="shared" si="3"/>
        <v>153</v>
      </c>
      <c r="B181" s="5">
        <v>1.7</v>
      </c>
      <c r="C181" s="104">
        <v>8.6</v>
      </c>
      <c r="D181" s="151" t="s">
        <v>42</v>
      </c>
      <c r="E181" s="151"/>
      <c r="F181" s="151"/>
      <c r="G181" s="151"/>
      <c r="H181" s="151"/>
      <c r="I181" s="1">
        <f>140+220</f>
        <v>360</v>
      </c>
    </row>
    <row r="182" spans="1:11" hidden="1" x14ac:dyDescent="0.25">
      <c r="A182" s="85">
        <f t="shared" si="3"/>
        <v>154</v>
      </c>
      <c r="B182" s="5">
        <v>2.7</v>
      </c>
      <c r="C182" s="104">
        <v>9.6</v>
      </c>
      <c r="D182" s="151" t="s">
        <v>55</v>
      </c>
      <c r="E182" s="151"/>
      <c r="F182" s="151"/>
      <c r="G182" s="151"/>
      <c r="H182" s="151"/>
      <c r="I182" s="1">
        <f>140</f>
        <v>140</v>
      </c>
    </row>
    <row r="183" spans="1:11" hidden="1" x14ac:dyDescent="0.25">
      <c r="A183" s="85">
        <f t="shared" si="3"/>
        <v>155</v>
      </c>
      <c r="B183" s="104">
        <v>3.7</v>
      </c>
      <c r="C183" s="104">
        <v>10.6</v>
      </c>
      <c r="D183" s="151" t="s">
        <v>42</v>
      </c>
      <c r="E183" s="151"/>
      <c r="F183" s="151"/>
      <c r="G183" s="151"/>
      <c r="H183" s="151"/>
      <c r="I183" s="1">
        <f>220*2+140</f>
        <v>580</v>
      </c>
    </row>
    <row r="184" spans="1:11" hidden="1" x14ac:dyDescent="0.25">
      <c r="A184" s="85">
        <f t="shared" si="3"/>
        <v>156</v>
      </c>
      <c r="B184" s="104">
        <v>4.7</v>
      </c>
      <c r="C184" s="104">
        <v>11.6</v>
      </c>
      <c r="D184" s="151" t="s">
        <v>42</v>
      </c>
      <c r="E184" s="151"/>
      <c r="F184" s="151"/>
      <c r="G184" s="151"/>
      <c r="H184" s="151"/>
      <c r="I184" s="1">
        <f>140+220</f>
        <v>360</v>
      </c>
    </row>
    <row r="185" spans="1:11" hidden="1" x14ac:dyDescent="0.25">
      <c r="A185" s="85">
        <f t="shared" si="3"/>
        <v>157</v>
      </c>
      <c r="B185" s="104">
        <v>5.7</v>
      </c>
      <c r="C185" s="104">
        <v>12.6</v>
      </c>
      <c r="D185" s="151" t="s">
        <v>42</v>
      </c>
      <c r="E185" s="151"/>
      <c r="F185" s="151"/>
      <c r="G185" s="151"/>
      <c r="H185" s="151"/>
      <c r="I185" s="1">
        <f>(140+50)+220</f>
        <v>410</v>
      </c>
    </row>
    <row r="186" spans="1:11" hidden="1" x14ac:dyDescent="0.25">
      <c r="A186" s="85">
        <f t="shared" si="3"/>
        <v>158</v>
      </c>
      <c r="B186" s="104">
        <v>6.7</v>
      </c>
      <c r="C186" s="104">
        <v>13.6</v>
      </c>
      <c r="D186" s="151" t="s">
        <v>42</v>
      </c>
      <c r="E186" s="151"/>
      <c r="F186" s="151"/>
      <c r="G186" s="151"/>
      <c r="H186" s="151"/>
      <c r="I186" s="1">
        <f>140+220</f>
        <v>360</v>
      </c>
    </row>
    <row r="187" spans="1:11" hidden="1" x14ac:dyDescent="0.25">
      <c r="A187" s="85">
        <f t="shared" si="3"/>
        <v>159</v>
      </c>
      <c r="B187" s="104">
        <v>7.7</v>
      </c>
      <c r="C187" s="104">
        <v>14.6</v>
      </c>
      <c r="D187" s="151" t="s">
        <v>55</v>
      </c>
      <c r="E187" s="151"/>
      <c r="F187" s="151"/>
      <c r="G187" s="151"/>
      <c r="H187" s="151"/>
      <c r="I187" s="1">
        <f>140</f>
        <v>140</v>
      </c>
    </row>
    <row r="188" spans="1:11" hidden="1" x14ac:dyDescent="0.25">
      <c r="A188" s="85">
        <f t="shared" si="3"/>
        <v>160</v>
      </c>
      <c r="B188" s="104">
        <v>8.6999999999999993</v>
      </c>
      <c r="C188" s="104">
        <v>15.6</v>
      </c>
      <c r="D188" s="151" t="s">
        <v>66</v>
      </c>
      <c r="E188" s="151"/>
      <c r="F188" s="151"/>
      <c r="G188" s="151"/>
      <c r="H188" s="151"/>
      <c r="I188" s="1">
        <f>220*2</f>
        <v>440</v>
      </c>
    </row>
    <row r="189" spans="1:11" hidden="1" x14ac:dyDescent="0.25">
      <c r="A189" s="85">
        <f t="shared" si="3"/>
        <v>161</v>
      </c>
      <c r="B189" s="104">
        <v>9.6999999999999993</v>
      </c>
      <c r="C189" s="104">
        <v>16.600000000000001</v>
      </c>
      <c r="D189" s="151" t="s">
        <v>42</v>
      </c>
      <c r="E189" s="151"/>
      <c r="F189" s="151"/>
      <c r="G189" s="151"/>
      <c r="H189" s="151"/>
      <c r="I189" s="1">
        <f>140*2+220</f>
        <v>500</v>
      </c>
    </row>
    <row r="190" spans="1:11" hidden="1" x14ac:dyDescent="0.25">
      <c r="A190" s="85">
        <f t="shared" si="3"/>
        <v>162</v>
      </c>
      <c r="B190" s="104">
        <v>10.7</v>
      </c>
      <c r="C190" s="104">
        <v>17.600000000000001</v>
      </c>
      <c r="D190" s="151" t="s">
        <v>117</v>
      </c>
      <c r="E190" s="151"/>
      <c r="F190" s="151"/>
      <c r="G190" s="151"/>
      <c r="H190" s="151"/>
      <c r="I190" s="1">
        <f>140+450</f>
        <v>590</v>
      </c>
    </row>
    <row r="191" spans="1:11" hidden="1" x14ac:dyDescent="0.25">
      <c r="A191" s="110"/>
      <c r="B191" s="111"/>
      <c r="C191" s="111"/>
      <c r="D191" s="151" t="s">
        <v>20</v>
      </c>
      <c r="E191" s="151"/>
      <c r="F191" s="151"/>
      <c r="G191" s="151"/>
      <c r="H191" s="151"/>
      <c r="J191" s="1">
        <v>5000</v>
      </c>
    </row>
    <row r="192" spans="1:11" hidden="1" x14ac:dyDescent="0.25">
      <c r="A192" s="85">
        <f>A190+1</f>
        <v>163</v>
      </c>
      <c r="B192" s="104">
        <v>11.7</v>
      </c>
      <c r="C192" s="104">
        <v>18.600000000000001</v>
      </c>
      <c r="D192" s="151" t="s">
        <v>42</v>
      </c>
      <c r="E192" s="151"/>
      <c r="F192" s="151"/>
      <c r="G192" s="151"/>
      <c r="H192" s="151"/>
      <c r="I192" s="1">
        <f>220*2+140</f>
        <v>580</v>
      </c>
    </row>
    <row r="193" spans="1:10" hidden="1" x14ac:dyDescent="0.25">
      <c r="A193" s="85">
        <f t="shared" si="3"/>
        <v>164</v>
      </c>
      <c r="B193" s="104">
        <v>12.7</v>
      </c>
      <c r="C193" s="104">
        <v>19.600000000000001</v>
      </c>
      <c r="D193" s="151" t="s">
        <v>42</v>
      </c>
      <c r="E193" s="151"/>
      <c r="F193" s="151"/>
      <c r="G193" s="151"/>
      <c r="H193" s="151"/>
      <c r="I193" s="1">
        <f>220+140</f>
        <v>360</v>
      </c>
    </row>
    <row r="194" spans="1:10" hidden="1" x14ac:dyDescent="0.25">
      <c r="A194" s="85">
        <f t="shared" si="3"/>
        <v>165</v>
      </c>
      <c r="B194" s="104">
        <v>13.7</v>
      </c>
      <c r="C194" s="104">
        <v>20.6</v>
      </c>
      <c r="D194" s="151" t="s">
        <v>42</v>
      </c>
      <c r="E194" s="151"/>
      <c r="F194" s="151"/>
      <c r="G194" s="151"/>
      <c r="H194" s="151"/>
      <c r="I194" s="1">
        <f t="shared" ref="I194:I196" si="4">220+140</f>
        <v>360</v>
      </c>
    </row>
    <row r="195" spans="1:10" hidden="1" x14ac:dyDescent="0.25">
      <c r="A195" s="85">
        <f t="shared" si="3"/>
        <v>166</v>
      </c>
      <c r="B195" s="104">
        <v>14.7</v>
      </c>
      <c r="C195" s="104">
        <v>21.6</v>
      </c>
      <c r="D195" s="151" t="s">
        <v>42</v>
      </c>
      <c r="E195" s="151"/>
      <c r="F195" s="151"/>
      <c r="G195" s="151"/>
      <c r="H195" s="151"/>
      <c r="I195" s="1">
        <f>220+(140+20)</f>
        <v>380</v>
      </c>
    </row>
    <row r="196" spans="1:10" hidden="1" x14ac:dyDescent="0.25">
      <c r="A196" s="85">
        <f t="shared" si="3"/>
        <v>167</v>
      </c>
      <c r="B196" s="104">
        <v>15.7</v>
      </c>
      <c r="C196" s="104">
        <v>22.6</v>
      </c>
      <c r="D196" s="151" t="s">
        <v>42</v>
      </c>
      <c r="E196" s="151"/>
      <c r="F196" s="151"/>
      <c r="G196" s="151"/>
      <c r="H196" s="151"/>
      <c r="I196" s="1">
        <f t="shared" si="4"/>
        <v>360</v>
      </c>
    </row>
    <row r="197" spans="1:10" hidden="1" x14ac:dyDescent="0.25">
      <c r="A197" s="85">
        <f t="shared" si="3"/>
        <v>168</v>
      </c>
      <c r="B197" s="104">
        <v>16.7</v>
      </c>
      <c r="C197" s="104">
        <v>23.6</v>
      </c>
      <c r="D197" s="151" t="s">
        <v>55</v>
      </c>
      <c r="E197" s="151"/>
      <c r="F197" s="151"/>
      <c r="G197" s="151"/>
      <c r="H197" s="151"/>
      <c r="I197" s="1">
        <f>140</f>
        <v>140</v>
      </c>
    </row>
    <row r="198" spans="1:10" hidden="1" x14ac:dyDescent="0.25">
      <c r="A198" s="85">
        <f t="shared" si="3"/>
        <v>169</v>
      </c>
      <c r="B198" s="104">
        <v>17.7</v>
      </c>
      <c r="C198" s="104">
        <v>24.6</v>
      </c>
      <c r="D198" s="151" t="s">
        <v>55</v>
      </c>
      <c r="E198" s="151"/>
      <c r="F198" s="151"/>
      <c r="G198" s="151"/>
      <c r="H198" s="151"/>
      <c r="I198" s="1">
        <f>140</f>
        <v>140</v>
      </c>
    </row>
    <row r="199" spans="1:10" hidden="1" x14ac:dyDescent="0.25">
      <c r="A199" s="85">
        <f t="shared" si="3"/>
        <v>170</v>
      </c>
      <c r="B199" s="104">
        <v>18.7</v>
      </c>
      <c r="C199" s="104">
        <v>25.6</v>
      </c>
      <c r="D199" s="151" t="s">
        <v>59</v>
      </c>
      <c r="E199" s="151"/>
      <c r="F199" s="151"/>
      <c r="G199" s="151"/>
      <c r="H199" s="151"/>
      <c r="I199" s="1">
        <f>220*3+(140+20)+15900</f>
        <v>16720</v>
      </c>
    </row>
    <row r="200" spans="1:10" hidden="1" x14ac:dyDescent="0.25">
      <c r="A200" s="85">
        <f t="shared" si="3"/>
        <v>171</v>
      </c>
      <c r="B200" s="104">
        <v>19.7</v>
      </c>
      <c r="C200" s="104">
        <v>26.6</v>
      </c>
      <c r="D200" s="151" t="s">
        <v>42</v>
      </c>
      <c r="E200" s="151"/>
      <c r="F200" s="151"/>
      <c r="G200" s="151"/>
      <c r="H200" s="151"/>
      <c r="I200" s="1">
        <f>220+140</f>
        <v>360</v>
      </c>
    </row>
    <row r="201" spans="1:10" hidden="1" x14ac:dyDescent="0.25">
      <c r="A201" s="85">
        <f t="shared" si="3"/>
        <v>172</v>
      </c>
      <c r="B201" s="104">
        <v>20.7</v>
      </c>
      <c r="C201" s="104">
        <v>27.6</v>
      </c>
      <c r="D201" s="151" t="s">
        <v>42</v>
      </c>
      <c r="E201" s="151"/>
      <c r="F201" s="151"/>
      <c r="G201" s="151"/>
      <c r="H201" s="151"/>
      <c r="I201" s="1">
        <f>220+140</f>
        <v>360</v>
      </c>
    </row>
    <row r="202" spans="1:10" hidden="1" x14ac:dyDescent="0.25">
      <c r="A202" s="85">
        <f t="shared" si="3"/>
        <v>173</v>
      </c>
      <c r="B202" s="104">
        <v>21.7</v>
      </c>
      <c r="C202" s="104">
        <v>28.6</v>
      </c>
      <c r="D202" s="151" t="s">
        <v>42</v>
      </c>
      <c r="E202" s="151"/>
      <c r="F202" s="151"/>
      <c r="G202" s="151"/>
      <c r="H202" s="151"/>
      <c r="I202" s="1">
        <f t="shared" ref="I202" si="5">220+140</f>
        <v>360</v>
      </c>
    </row>
    <row r="203" spans="1:10" hidden="1" x14ac:dyDescent="0.25">
      <c r="A203" s="114"/>
      <c r="B203" s="115"/>
      <c r="C203" s="115"/>
      <c r="D203" s="151" t="s">
        <v>120</v>
      </c>
      <c r="E203" s="151"/>
      <c r="F203" s="151"/>
      <c r="G203" s="151"/>
      <c r="H203" s="151"/>
      <c r="J203" s="1">
        <f>5000</f>
        <v>5000</v>
      </c>
    </row>
    <row r="204" spans="1:10" hidden="1" x14ac:dyDescent="0.25">
      <c r="A204" s="85">
        <f>A202+1</f>
        <v>174</v>
      </c>
      <c r="B204" s="104">
        <v>22.7</v>
      </c>
      <c r="C204" s="104">
        <v>29.6</v>
      </c>
      <c r="D204" s="151" t="s">
        <v>55</v>
      </c>
      <c r="E204" s="151"/>
      <c r="F204" s="151"/>
      <c r="G204" s="151"/>
      <c r="H204" s="151"/>
      <c r="I204" s="1">
        <f>140</f>
        <v>140</v>
      </c>
    </row>
    <row r="205" spans="1:10" hidden="1" x14ac:dyDescent="0.25">
      <c r="A205" s="85">
        <f t="shared" si="3"/>
        <v>175</v>
      </c>
      <c r="B205" s="104">
        <v>23.7</v>
      </c>
      <c r="C205" s="5" t="s">
        <v>85</v>
      </c>
      <c r="D205" s="151"/>
      <c r="E205" s="151"/>
      <c r="F205" s="151"/>
      <c r="G205" s="151"/>
      <c r="H205" s="151"/>
    </row>
    <row r="206" spans="1:10" hidden="1" x14ac:dyDescent="0.25">
      <c r="A206" s="85">
        <f t="shared" si="3"/>
        <v>176</v>
      </c>
      <c r="B206" s="104">
        <v>24.7</v>
      </c>
      <c r="C206" s="104" t="s">
        <v>86</v>
      </c>
      <c r="D206" s="151" t="s">
        <v>42</v>
      </c>
      <c r="E206" s="151"/>
      <c r="F206" s="151"/>
      <c r="G206" s="151"/>
      <c r="H206" s="151"/>
      <c r="I206" s="1">
        <f>140*2+(220*3+10)</f>
        <v>950</v>
      </c>
    </row>
    <row r="207" spans="1:10" hidden="1" x14ac:dyDescent="0.25">
      <c r="A207" s="85">
        <f t="shared" si="3"/>
        <v>177</v>
      </c>
      <c r="B207" s="104">
        <v>25.7</v>
      </c>
      <c r="C207" s="104" t="s">
        <v>87</v>
      </c>
      <c r="D207" s="151" t="s">
        <v>55</v>
      </c>
      <c r="E207" s="151"/>
      <c r="F207" s="151"/>
      <c r="G207" s="151"/>
      <c r="H207" s="151"/>
      <c r="I207" s="1">
        <f>(140+30)</f>
        <v>170</v>
      </c>
    </row>
    <row r="208" spans="1:10" hidden="1" x14ac:dyDescent="0.25">
      <c r="A208" s="85">
        <f>A207+1</f>
        <v>178</v>
      </c>
      <c r="B208" s="104">
        <v>26.7</v>
      </c>
      <c r="C208" s="5" t="s">
        <v>88</v>
      </c>
      <c r="D208" s="151" t="s">
        <v>121</v>
      </c>
      <c r="E208" s="151"/>
      <c r="F208" s="151"/>
      <c r="G208" s="151"/>
      <c r="H208" s="151"/>
      <c r="J208" s="1">
        <v>2000</v>
      </c>
    </row>
    <row r="209" spans="1:14" hidden="1" x14ac:dyDescent="0.25">
      <c r="A209" s="117"/>
      <c r="B209" s="118"/>
      <c r="C209" s="118"/>
      <c r="D209" s="151" t="s">
        <v>122</v>
      </c>
      <c r="E209" s="151"/>
      <c r="F209" s="151"/>
      <c r="G209" s="151"/>
      <c r="H209" s="151"/>
      <c r="J209" s="1">
        <v>5000</v>
      </c>
    </row>
    <row r="210" spans="1:14" hidden="1" x14ac:dyDescent="0.25">
      <c r="A210" s="117"/>
      <c r="B210" s="118"/>
      <c r="C210" s="118"/>
      <c r="D210" s="151" t="s">
        <v>59</v>
      </c>
      <c r="E210" s="151"/>
      <c r="F210" s="151"/>
      <c r="G210" s="151"/>
      <c r="H210" s="151"/>
      <c r="I210" s="1">
        <f>220*2+140+900</f>
        <v>1480</v>
      </c>
    </row>
    <row r="211" spans="1:14" hidden="1" x14ac:dyDescent="0.25">
      <c r="A211" s="85">
        <f>A208+1</f>
        <v>179</v>
      </c>
      <c r="B211" s="104">
        <v>27.7</v>
      </c>
      <c r="C211" s="5" t="s">
        <v>89</v>
      </c>
      <c r="D211" s="151" t="s">
        <v>42</v>
      </c>
      <c r="E211" s="151"/>
      <c r="F211" s="151"/>
      <c r="G211" s="151"/>
      <c r="H211" s="151"/>
      <c r="I211" s="1">
        <f>140+220</f>
        <v>360</v>
      </c>
    </row>
    <row r="212" spans="1:14" hidden="1" x14ac:dyDescent="0.25">
      <c r="A212" s="85">
        <f t="shared" si="3"/>
        <v>180</v>
      </c>
      <c r="B212" s="104">
        <v>28.7</v>
      </c>
      <c r="C212" s="104" t="s">
        <v>90</v>
      </c>
      <c r="D212" s="151" t="s">
        <v>42</v>
      </c>
      <c r="E212" s="151"/>
      <c r="F212" s="151"/>
      <c r="G212" s="151"/>
      <c r="H212" s="151"/>
      <c r="I212" s="1">
        <f t="shared" ref="I212:I215" si="6">140+220</f>
        <v>360</v>
      </c>
    </row>
    <row r="213" spans="1:14" hidden="1" x14ac:dyDescent="0.25">
      <c r="A213" s="103">
        <f t="shared" si="3"/>
        <v>181</v>
      </c>
      <c r="B213" s="104">
        <v>29.7</v>
      </c>
      <c r="C213" s="104" t="s">
        <v>91</v>
      </c>
      <c r="D213" s="151" t="s">
        <v>42</v>
      </c>
      <c r="E213" s="151"/>
      <c r="F213" s="151"/>
      <c r="G213" s="151"/>
      <c r="H213" s="151"/>
      <c r="I213" s="1">
        <f t="shared" si="6"/>
        <v>360</v>
      </c>
    </row>
    <row r="214" spans="1:14" hidden="1" x14ac:dyDescent="0.25">
      <c r="A214" s="103">
        <f t="shared" si="3"/>
        <v>182</v>
      </c>
      <c r="B214" s="104">
        <v>30.7</v>
      </c>
      <c r="C214" s="104" t="s">
        <v>92</v>
      </c>
      <c r="D214" s="151" t="s">
        <v>42</v>
      </c>
      <c r="E214" s="151"/>
      <c r="F214" s="151"/>
      <c r="G214" s="151"/>
      <c r="H214" s="151"/>
      <c r="I214" s="1">
        <f t="shared" si="6"/>
        <v>360</v>
      </c>
    </row>
    <row r="215" spans="1:14" hidden="1" x14ac:dyDescent="0.25">
      <c r="A215" s="103">
        <f t="shared" si="3"/>
        <v>183</v>
      </c>
      <c r="B215" s="104">
        <v>31.7</v>
      </c>
      <c r="C215" s="104" t="s">
        <v>93</v>
      </c>
      <c r="D215" s="151" t="s">
        <v>42</v>
      </c>
      <c r="E215" s="151"/>
      <c r="F215" s="151"/>
      <c r="G215" s="151"/>
      <c r="H215" s="151"/>
      <c r="I215" s="1">
        <f t="shared" si="6"/>
        <v>360</v>
      </c>
    </row>
    <row r="216" spans="1:14" hidden="1" x14ac:dyDescent="0.25">
      <c r="A216" s="103">
        <f t="shared" si="3"/>
        <v>184</v>
      </c>
      <c r="B216" s="5">
        <v>1.8</v>
      </c>
      <c r="C216" s="104" t="s">
        <v>94</v>
      </c>
      <c r="D216" s="151" t="s">
        <v>42</v>
      </c>
      <c r="E216" s="151"/>
      <c r="F216" s="151"/>
      <c r="G216" s="151"/>
      <c r="H216" s="151"/>
      <c r="I216" s="1">
        <f>20+40</f>
        <v>60</v>
      </c>
    </row>
    <row r="217" spans="1:14" hidden="1" x14ac:dyDescent="0.25">
      <c r="A217" s="123"/>
      <c r="B217" s="124"/>
      <c r="C217" s="124"/>
      <c r="D217" s="151" t="s">
        <v>131</v>
      </c>
      <c r="E217" s="151"/>
      <c r="F217" s="151"/>
      <c r="G217" s="151"/>
      <c r="H217" s="151"/>
      <c r="J217" s="1">
        <f>(9800)+(4820)</f>
        <v>14620</v>
      </c>
    </row>
    <row r="218" spans="1:14" x14ac:dyDescent="0.25">
      <c r="A218" s="103">
        <f>A216+1</f>
        <v>185</v>
      </c>
      <c r="B218" s="5">
        <v>2.8</v>
      </c>
      <c r="C218" s="104" t="s">
        <v>95</v>
      </c>
      <c r="D218" s="151" t="s">
        <v>42</v>
      </c>
      <c r="E218" s="151"/>
      <c r="F218" s="151"/>
      <c r="G218" s="151"/>
      <c r="H218" s="151"/>
      <c r="I218" s="1">
        <f>220+140</f>
        <v>360</v>
      </c>
    </row>
    <row r="219" spans="1:14" x14ac:dyDescent="0.25">
      <c r="A219" s="103">
        <f t="shared" si="3"/>
        <v>186</v>
      </c>
      <c r="B219" s="104">
        <v>3.8</v>
      </c>
      <c r="C219" s="104" t="s">
        <v>96</v>
      </c>
      <c r="D219" s="151" t="s">
        <v>42</v>
      </c>
      <c r="E219" s="151"/>
      <c r="F219" s="151"/>
      <c r="G219" s="151"/>
      <c r="H219" s="151"/>
      <c r="I219" s="1">
        <f t="shared" ref="I219:I221" si="7">220+140</f>
        <v>360</v>
      </c>
      <c r="L219" s="1">
        <v>500</v>
      </c>
      <c r="M219" s="1">
        <v>0</v>
      </c>
      <c r="N219" s="1">
        <f>L219*M219</f>
        <v>0</v>
      </c>
    </row>
    <row r="220" spans="1:14" x14ac:dyDescent="0.25">
      <c r="A220" s="103">
        <f t="shared" si="3"/>
        <v>187</v>
      </c>
      <c r="B220" s="104">
        <v>4.8</v>
      </c>
      <c r="C220" s="104" t="s">
        <v>97</v>
      </c>
      <c r="D220" s="151" t="s">
        <v>42</v>
      </c>
      <c r="E220" s="151"/>
      <c r="F220" s="151"/>
      <c r="G220" s="151"/>
      <c r="H220" s="151"/>
      <c r="I220" s="1">
        <f t="shared" si="7"/>
        <v>360</v>
      </c>
      <c r="L220" s="1">
        <v>200</v>
      </c>
      <c r="M220" s="1">
        <v>5</v>
      </c>
      <c r="N220" s="1">
        <f t="shared" ref="N220:N224" si="8">L220*M220</f>
        <v>1000</v>
      </c>
    </row>
    <row r="221" spans="1:14" x14ac:dyDescent="0.25">
      <c r="A221" s="103">
        <f t="shared" si="3"/>
        <v>188</v>
      </c>
      <c r="B221" s="104">
        <v>5.8</v>
      </c>
      <c r="C221" s="104" t="s">
        <v>98</v>
      </c>
      <c r="D221" s="151" t="s">
        <v>42</v>
      </c>
      <c r="E221" s="151"/>
      <c r="F221" s="151"/>
      <c r="G221" s="151"/>
      <c r="H221" s="151"/>
      <c r="I221" s="1">
        <f t="shared" si="7"/>
        <v>360</v>
      </c>
      <c r="L221" s="1">
        <v>100</v>
      </c>
      <c r="M221" s="1">
        <v>11</v>
      </c>
      <c r="N221" s="1">
        <f t="shared" si="8"/>
        <v>1100</v>
      </c>
    </row>
    <row r="222" spans="1:14" x14ac:dyDescent="0.25">
      <c r="A222" s="103">
        <f t="shared" si="3"/>
        <v>189</v>
      </c>
      <c r="B222" s="104">
        <v>6.8</v>
      </c>
      <c r="C222" s="104" t="s">
        <v>99</v>
      </c>
      <c r="D222" s="151" t="s">
        <v>66</v>
      </c>
      <c r="E222" s="151"/>
      <c r="F222" s="151"/>
      <c r="G222" s="151"/>
      <c r="H222" s="151"/>
      <c r="I222" s="1">
        <f>220</f>
        <v>220</v>
      </c>
      <c r="L222" s="1">
        <v>50</v>
      </c>
      <c r="M222" s="1">
        <v>23</v>
      </c>
      <c r="N222" s="1">
        <f t="shared" si="8"/>
        <v>1150</v>
      </c>
    </row>
    <row r="223" spans="1:14" x14ac:dyDescent="0.25">
      <c r="A223" s="103">
        <f t="shared" si="3"/>
        <v>190</v>
      </c>
      <c r="B223" s="104">
        <v>7.8</v>
      </c>
      <c r="C223" s="104" t="s">
        <v>100</v>
      </c>
      <c r="D223" s="151" t="s">
        <v>66</v>
      </c>
      <c r="E223" s="151"/>
      <c r="F223" s="151"/>
      <c r="G223" s="151"/>
      <c r="H223" s="151"/>
      <c r="I223" s="1">
        <f>220</f>
        <v>220</v>
      </c>
      <c r="L223" s="1">
        <v>20</v>
      </c>
      <c r="M223" s="1">
        <v>28</v>
      </c>
      <c r="N223" s="1">
        <f t="shared" si="8"/>
        <v>560</v>
      </c>
    </row>
    <row r="224" spans="1:14" x14ac:dyDescent="0.25">
      <c r="A224" s="103">
        <f t="shared" si="3"/>
        <v>191</v>
      </c>
      <c r="B224" s="104">
        <v>8.8000000000000007</v>
      </c>
      <c r="C224" s="104" t="s">
        <v>101</v>
      </c>
      <c r="D224" s="151" t="s">
        <v>55</v>
      </c>
      <c r="E224" s="151"/>
      <c r="F224" s="151"/>
      <c r="G224" s="151"/>
      <c r="H224" s="151"/>
      <c r="I224" s="1">
        <f>220</f>
        <v>220</v>
      </c>
      <c r="L224" s="1">
        <v>10</v>
      </c>
      <c r="M224" s="1">
        <v>3</v>
      </c>
      <c r="N224" s="1">
        <f t="shared" si="8"/>
        <v>30</v>
      </c>
    </row>
    <row r="225" spans="1:14" x14ac:dyDescent="0.25">
      <c r="A225" s="103">
        <f t="shared" si="3"/>
        <v>192</v>
      </c>
      <c r="B225" s="104">
        <v>9.8000000000000007</v>
      </c>
      <c r="C225" s="104" t="s">
        <v>102</v>
      </c>
      <c r="D225" s="151" t="s">
        <v>42</v>
      </c>
      <c r="E225" s="151"/>
      <c r="F225" s="151"/>
      <c r="G225" s="151"/>
      <c r="H225" s="151"/>
      <c r="I225" s="1">
        <f>(220*2)+(140)</f>
        <v>580</v>
      </c>
      <c r="N225" s="1">
        <f>SUM(N219:N224)</f>
        <v>3840</v>
      </c>
    </row>
    <row r="226" spans="1:14" x14ac:dyDescent="0.25">
      <c r="A226" s="103">
        <f t="shared" si="3"/>
        <v>193</v>
      </c>
      <c r="B226" s="104">
        <v>10.8</v>
      </c>
      <c r="C226" s="104" t="s">
        <v>103</v>
      </c>
      <c r="D226" s="151" t="s">
        <v>42</v>
      </c>
      <c r="E226" s="151"/>
      <c r="F226" s="151"/>
      <c r="G226" s="151"/>
      <c r="H226" s="151"/>
      <c r="I226" s="1">
        <f t="shared" ref="I226:I232" si="9">220+140</f>
        <v>360</v>
      </c>
    </row>
    <row r="227" spans="1:14" x14ac:dyDescent="0.25">
      <c r="A227" s="103">
        <f t="shared" si="3"/>
        <v>194</v>
      </c>
      <c r="B227" s="104">
        <v>11.8</v>
      </c>
      <c r="C227" s="104" t="s">
        <v>104</v>
      </c>
      <c r="D227" s="151" t="s">
        <v>42</v>
      </c>
      <c r="E227" s="151"/>
      <c r="F227" s="151"/>
      <c r="G227" s="151"/>
      <c r="H227" s="151"/>
      <c r="I227" s="1">
        <f t="shared" si="9"/>
        <v>360</v>
      </c>
    </row>
    <row r="228" spans="1:14" x14ac:dyDescent="0.25">
      <c r="A228" s="103">
        <f t="shared" si="3"/>
        <v>195</v>
      </c>
      <c r="B228" s="104">
        <v>12.8</v>
      </c>
      <c r="C228" s="104" t="s">
        <v>105</v>
      </c>
      <c r="D228" s="151" t="s">
        <v>42</v>
      </c>
      <c r="E228" s="151"/>
      <c r="F228" s="151"/>
      <c r="G228" s="151"/>
      <c r="H228" s="151"/>
      <c r="I228" s="1">
        <f t="shared" si="9"/>
        <v>360</v>
      </c>
    </row>
    <row r="229" spans="1:14" x14ac:dyDescent="0.25">
      <c r="A229" s="103">
        <f t="shared" si="3"/>
        <v>196</v>
      </c>
      <c r="B229" s="104">
        <v>13.8</v>
      </c>
      <c r="C229" s="104" t="s">
        <v>106</v>
      </c>
      <c r="D229" s="151" t="s">
        <v>42</v>
      </c>
      <c r="E229" s="151"/>
      <c r="F229" s="151"/>
      <c r="G229" s="151"/>
      <c r="H229" s="151"/>
      <c r="I229" s="1">
        <f t="shared" si="9"/>
        <v>360</v>
      </c>
    </row>
    <row r="230" spans="1:14" x14ac:dyDescent="0.25">
      <c r="A230" s="103">
        <f t="shared" si="3"/>
        <v>197</v>
      </c>
      <c r="B230" s="104">
        <v>14.8</v>
      </c>
      <c r="C230" s="104" t="s">
        <v>107</v>
      </c>
      <c r="D230" s="151" t="s">
        <v>42</v>
      </c>
      <c r="E230" s="151"/>
      <c r="F230" s="151"/>
      <c r="G230" s="151"/>
      <c r="H230" s="151"/>
      <c r="I230" s="1">
        <f t="shared" si="9"/>
        <v>360</v>
      </c>
    </row>
    <row r="231" spans="1:14" x14ac:dyDescent="0.25">
      <c r="A231" s="103">
        <f t="shared" si="3"/>
        <v>198</v>
      </c>
      <c r="B231" s="104">
        <v>15.8</v>
      </c>
      <c r="C231" s="104" t="s">
        <v>108</v>
      </c>
      <c r="D231" s="151" t="s">
        <v>42</v>
      </c>
      <c r="E231" s="151"/>
      <c r="F231" s="151"/>
      <c r="G231" s="151"/>
      <c r="H231" s="151"/>
      <c r="I231" s="1">
        <f t="shared" si="9"/>
        <v>360</v>
      </c>
    </row>
    <row r="232" spans="1:14" x14ac:dyDescent="0.25">
      <c r="A232" s="103">
        <f t="shared" si="3"/>
        <v>199</v>
      </c>
      <c r="B232" s="104">
        <v>16.8</v>
      </c>
      <c r="C232" s="104" t="s">
        <v>109</v>
      </c>
      <c r="D232" s="151" t="s">
        <v>42</v>
      </c>
      <c r="E232" s="151"/>
      <c r="F232" s="151"/>
      <c r="G232" s="151"/>
      <c r="H232" s="151"/>
      <c r="I232" s="1">
        <f t="shared" si="9"/>
        <v>360</v>
      </c>
    </row>
    <row r="233" spans="1:14" x14ac:dyDescent="0.25">
      <c r="A233" s="103">
        <f t="shared" si="3"/>
        <v>200</v>
      </c>
      <c r="B233" s="104">
        <v>17.8</v>
      </c>
      <c r="C233" s="104" t="s">
        <v>110</v>
      </c>
      <c r="D233" s="151" t="s">
        <v>42</v>
      </c>
      <c r="E233" s="151"/>
      <c r="F233" s="151"/>
      <c r="G233" s="151"/>
      <c r="H233" s="151"/>
      <c r="I233" s="1">
        <f>220+(140+60)</f>
        <v>420</v>
      </c>
    </row>
    <row r="234" spans="1:14" x14ac:dyDescent="0.25">
      <c r="A234" s="103">
        <f t="shared" si="3"/>
        <v>201</v>
      </c>
      <c r="B234" s="104">
        <v>18.8</v>
      </c>
      <c r="C234" s="104" t="s">
        <v>111</v>
      </c>
      <c r="D234" s="151" t="s">
        <v>42</v>
      </c>
      <c r="E234" s="151"/>
      <c r="F234" s="151"/>
      <c r="G234" s="151"/>
      <c r="H234" s="151"/>
      <c r="I234" s="1">
        <f>220+140</f>
        <v>360</v>
      </c>
    </row>
    <row r="235" spans="1:14" x14ac:dyDescent="0.25">
      <c r="A235" s="125"/>
      <c r="B235" s="126"/>
      <c r="C235" s="126"/>
      <c r="D235" s="151" t="s">
        <v>132</v>
      </c>
      <c r="E235" s="151"/>
      <c r="F235" s="151"/>
      <c r="G235" s="151"/>
      <c r="H235" s="151"/>
      <c r="I235" s="1">
        <v>20000</v>
      </c>
      <c r="K235" s="1">
        <f>141050+30120</f>
        <v>171170</v>
      </c>
    </row>
    <row r="236" spans="1:14" x14ac:dyDescent="0.25">
      <c r="A236" s="125"/>
      <c r="B236" s="126"/>
      <c r="C236" s="126"/>
      <c r="D236" s="151" t="s">
        <v>133</v>
      </c>
      <c r="E236" s="151"/>
      <c r="F236" s="151"/>
      <c r="G236" s="151"/>
      <c r="H236" s="151"/>
      <c r="J236" s="1">
        <v>30000</v>
      </c>
    </row>
    <row r="237" spans="1:14" x14ac:dyDescent="0.25">
      <c r="A237" s="103">
        <f>A234+1</f>
        <v>202</v>
      </c>
      <c r="B237" s="104">
        <v>19.8</v>
      </c>
      <c r="C237" s="104" t="s">
        <v>112</v>
      </c>
      <c r="D237" s="151" t="s">
        <v>42</v>
      </c>
      <c r="E237" s="151"/>
      <c r="F237" s="151"/>
      <c r="G237" s="151"/>
      <c r="H237" s="151"/>
      <c r="I237" s="1">
        <f>220+140</f>
        <v>360</v>
      </c>
    </row>
    <row r="238" spans="1:14" x14ac:dyDescent="0.25">
      <c r="A238" s="103">
        <f t="shared" si="3"/>
        <v>203</v>
      </c>
      <c r="B238" s="104">
        <v>20.8</v>
      </c>
      <c r="C238" s="104" t="s">
        <v>113</v>
      </c>
      <c r="D238" s="151" t="s">
        <v>42</v>
      </c>
      <c r="E238" s="151"/>
      <c r="F238" s="151"/>
      <c r="G238" s="151"/>
      <c r="H238" s="151"/>
      <c r="I238" s="1">
        <f>220+(140+20)</f>
        <v>380</v>
      </c>
    </row>
    <row r="239" spans="1:14" x14ac:dyDescent="0.25">
      <c r="A239" s="103">
        <f t="shared" si="3"/>
        <v>204</v>
      </c>
      <c r="B239" s="104">
        <v>21.8</v>
      </c>
      <c r="C239" s="104" t="s">
        <v>114</v>
      </c>
      <c r="D239" s="151" t="s">
        <v>42</v>
      </c>
      <c r="E239" s="151"/>
      <c r="F239" s="151"/>
      <c r="G239" s="151"/>
      <c r="H239" s="151"/>
      <c r="I239" s="1">
        <f>220+(140+120)</f>
        <v>480</v>
      </c>
    </row>
    <row r="240" spans="1:14" x14ac:dyDescent="0.25">
      <c r="A240" s="103">
        <f t="shared" si="3"/>
        <v>205</v>
      </c>
      <c r="B240" s="104">
        <v>22.8</v>
      </c>
      <c r="C240" s="5">
        <v>1.7</v>
      </c>
      <c r="D240" s="151" t="s">
        <v>169</v>
      </c>
      <c r="E240" s="151"/>
      <c r="F240" s="151"/>
      <c r="G240" s="151"/>
      <c r="H240" s="151"/>
      <c r="I240" s="1">
        <f>220+750</f>
        <v>970</v>
      </c>
    </row>
    <row r="241" spans="1:10" x14ac:dyDescent="0.25">
      <c r="A241" s="103">
        <f t="shared" si="3"/>
        <v>206</v>
      </c>
      <c r="B241" s="104">
        <v>23.8</v>
      </c>
      <c r="C241" s="5">
        <v>2.7</v>
      </c>
      <c r="D241" s="151" t="s">
        <v>66</v>
      </c>
      <c r="E241" s="151"/>
      <c r="F241" s="151"/>
      <c r="G241" s="151"/>
      <c r="H241" s="151"/>
      <c r="I241" s="1">
        <f>220</f>
        <v>220</v>
      </c>
    </row>
    <row r="242" spans="1:10" x14ac:dyDescent="0.25">
      <c r="A242" s="103">
        <f t="shared" si="3"/>
        <v>207</v>
      </c>
      <c r="B242" s="104">
        <v>24.8</v>
      </c>
      <c r="C242" s="131">
        <v>3.7</v>
      </c>
      <c r="D242" s="151" t="s">
        <v>55</v>
      </c>
      <c r="E242" s="151"/>
      <c r="F242" s="151"/>
      <c r="G242" s="151"/>
      <c r="H242" s="151"/>
      <c r="I242" s="1">
        <f>(140+80)</f>
        <v>220</v>
      </c>
    </row>
    <row r="243" spans="1:10" x14ac:dyDescent="0.25">
      <c r="A243" s="103">
        <f t="shared" si="3"/>
        <v>208</v>
      </c>
      <c r="B243" s="104">
        <v>25.8</v>
      </c>
      <c r="C243" s="131">
        <v>4.7</v>
      </c>
      <c r="D243" s="151" t="s">
        <v>170</v>
      </c>
      <c r="E243" s="151"/>
      <c r="F243" s="151"/>
      <c r="G243" s="151"/>
      <c r="H243" s="151"/>
      <c r="J243" s="1">
        <v>5000</v>
      </c>
    </row>
    <row r="244" spans="1:10" x14ac:dyDescent="0.25">
      <c r="A244" s="134"/>
      <c r="B244" s="135"/>
      <c r="C244" s="135"/>
      <c r="D244" s="151" t="s">
        <v>59</v>
      </c>
      <c r="E244" s="151"/>
      <c r="F244" s="151"/>
      <c r="G244" s="151"/>
      <c r="H244" s="151"/>
      <c r="I244" s="1">
        <f>(220*2)+(140+50)+10800</f>
        <v>11430</v>
      </c>
    </row>
    <row r="245" spans="1:10" x14ac:dyDescent="0.25">
      <c r="A245" s="103">
        <f>A243+1</f>
        <v>209</v>
      </c>
      <c r="B245" s="104">
        <v>26.8</v>
      </c>
      <c r="C245" s="131">
        <v>5.7</v>
      </c>
      <c r="D245" s="151" t="s">
        <v>42</v>
      </c>
      <c r="E245" s="151"/>
      <c r="F245" s="151"/>
      <c r="G245" s="151"/>
      <c r="H245" s="151"/>
      <c r="I245" s="1">
        <f>220+140</f>
        <v>360</v>
      </c>
    </row>
    <row r="246" spans="1:10" x14ac:dyDescent="0.25">
      <c r="A246" s="103">
        <f t="shared" si="3"/>
        <v>210</v>
      </c>
      <c r="B246" s="104">
        <v>27.8</v>
      </c>
      <c r="C246" s="131">
        <v>6.7</v>
      </c>
      <c r="D246" s="151"/>
      <c r="E246" s="151"/>
      <c r="F246" s="151"/>
      <c r="G246" s="151"/>
      <c r="H246" s="151"/>
    </row>
    <row r="247" spans="1:10" x14ac:dyDescent="0.25">
      <c r="A247" s="103">
        <f t="shared" ref="A247:A312" si="10">A246+1</f>
        <v>211</v>
      </c>
      <c r="B247" s="104">
        <v>28.8</v>
      </c>
      <c r="C247" s="131">
        <v>7.7</v>
      </c>
      <c r="D247" s="151" t="s">
        <v>42</v>
      </c>
      <c r="E247" s="151"/>
      <c r="F247" s="151"/>
      <c r="G247" s="151"/>
      <c r="H247" s="151"/>
      <c r="I247" s="1">
        <f>(220+140)*2</f>
        <v>720</v>
      </c>
    </row>
    <row r="248" spans="1:10" x14ac:dyDescent="0.25">
      <c r="A248" s="103">
        <f t="shared" si="10"/>
        <v>212</v>
      </c>
      <c r="B248" s="104">
        <v>29.8</v>
      </c>
      <c r="C248" s="131">
        <v>8.6999999999999993</v>
      </c>
      <c r="D248" s="151" t="s">
        <v>42</v>
      </c>
      <c r="E248" s="151"/>
      <c r="F248" s="151"/>
      <c r="G248" s="151"/>
      <c r="H248" s="151"/>
      <c r="I248" s="1">
        <f>220+140</f>
        <v>360</v>
      </c>
    </row>
    <row r="249" spans="1:10" x14ac:dyDescent="0.25">
      <c r="A249" s="103">
        <f t="shared" si="10"/>
        <v>213</v>
      </c>
      <c r="B249" s="104">
        <v>30.8</v>
      </c>
      <c r="C249" s="131">
        <v>9.6999999999999993</v>
      </c>
      <c r="D249" s="151" t="s">
        <v>42</v>
      </c>
      <c r="E249" s="151"/>
      <c r="F249" s="151"/>
      <c r="G249" s="151"/>
      <c r="H249" s="151"/>
      <c r="I249" s="1">
        <f>220+140</f>
        <v>360</v>
      </c>
    </row>
    <row r="250" spans="1:10" x14ac:dyDescent="0.25">
      <c r="A250" s="103">
        <f t="shared" si="10"/>
        <v>214</v>
      </c>
      <c r="B250" s="104">
        <v>31.8</v>
      </c>
      <c r="C250" s="131">
        <v>10.7</v>
      </c>
      <c r="D250" s="151" t="s">
        <v>42</v>
      </c>
      <c r="E250" s="151"/>
      <c r="F250" s="151"/>
      <c r="G250" s="151"/>
      <c r="H250" s="151"/>
      <c r="I250" s="1">
        <f>220+140</f>
        <v>360</v>
      </c>
    </row>
    <row r="251" spans="1:10" x14ac:dyDescent="0.25">
      <c r="A251" s="130">
        <f t="shared" si="10"/>
        <v>215</v>
      </c>
      <c r="B251" s="5">
        <v>1.9</v>
      </c>
      <c r="C251" s="131">
        <v>11.7</v>
      </c>
    </row>
    <row r="252" spans="1:10" x14ac:dyDescent="0.25">
      <c r="A252" s="130">
        <f t="shared" si="10"/>
        <v>216</v>
      </c>
      <c r="B252" s="5">
        <v>2.9</v>
      </c>
      <c r="C252" s="131">
        <v>12.7</v>
      </c>
      <c r="D252" s="151" t="s">
        <v>42</v>
      </c>
      <c r="E252" s="151"/>
      <c r="F252" s="151"/>
      <c r="G252" s="151"/>
      <c r="H252" s="151"/>
      <c r="I252" s="1">
        <f>220+140</f>
        <v>360</v>
      </c>
    </row>
    <row r="253" spans="1:10" x14ac:dyDescent="0.25">
      <c r="A253" s="130">
        <f t="shared" si="10"/>
        <v>217</v>
      </c>
      <c r="B253" s="131">
        <v>3.9</v>
      </c>
      <c r="C253" s="131">
        <v>13.7</v>
      </c>
      <c r="D253" s="151" t="s">
        <v>42</v>
      </c>
      <c r="E253" s="151"/>
      <c r="F253" s="151"/>
      <c r="G253" s="151"/>
      <c r="H253" s="151"/>
      <c r="I253" s="1">
        <f>220+140</f>
        <v>360</v>
      </c>
    </row>
    <row r="254" spans="1:10" x14ac:dyDescent="0.25">
      <c r="A254" s="130">
        <f t="shared" si="10"/>
        <v>218</v>
      </c>
      <c r="B254" s="131">
        <v>4.9000000000000004</v>
      </c>
      <c r="C254" s="131">
        <v>14.7</v>
      </c>
      <c r="D254" s="151" t="s">
        <v>42</v>
      </c>
      <c r="E254" s="151"/>
      <c r="F254" s="151"/>
      <c r="G254" s="151"/>
      <c r="H254" s="151"/>
      <c r="I254" s="1">
        <f>(220*2)+(140*2+150)</f>
        <v>870</v>
      </c>
    </row>
    <row r="255" spans="1:10" x14ac:dyDescent="0.25">
      <c r="A255" s="130">
        <f t="shared" si="10"/>
        <v>219</v>
      </c>
      <c r="B255" s="131">
        <v>5.9</v>
      </c>
      <c r="C255" s="131">
        <v>15.7</v>
      </c>
      <c r="D255" s="151" t="s">
        <v>79</v>
      </c>
      <c r="E255" s="151"/>
      <c r="F255" s="151"/>
      <c r="G255" s="151"/>
      <c r="H255" s="151"/>
      <c r="I255" s="1">
        <v>10000</v>
      </c>
    </row>
    <row r="256" spans="1:10" x14ac:dyDescent="0.25">
      <c r="A256" s="130">
        <f t="shared" si="10"/>
        <v>220</v>
      </c>
      <c r="B256" s="131">
        <v>6.9</v>
      </c>
      <c r="C256" s="131">
        <v>16.7</v>
      </c>
      <c r="D256" s="151" t="s">
        <v>66</v>
      </c>
      <c r="E256" s="151"/>
      <c r="F256" s="151"/>
      <c r="G256" s="151"/>
      <c r="H256" s="151"/>
      <c r="I256" s="1">
        <f>(220*2)</f>
        <v>440</v>
      </c>
    </row>
    <row r="257" spans="1:10" x14ac:dyDescent="0.25">
      <c r="A257" s="130">
        <f t="shared" si="10"/>
        <v>221</v>
      </c>
      <c r="B257" s="131">
        <v>7.9</v>
      </c>
      <c r="C257" s="131">
        <v>17.7</v>
      </c>
      <c r="D257" s="151" t="s">
        <v>42</v>
      </c>
      <c r="E257" s="151"/>
      <c r="F257" s="151"/>
      <c r="G257" s="151"/>
      <c r="H257" s="151"/>
      <c r="I257" s="1">
        <f>(200+10000)+(220)</f>
        <v>10420</v>
      </c>
    </row>
    <row r="258" spans="1:10" x14ac:dyDescent="0.25">
      <c r="A258" s="130">
        <f t="shared" si="10"/>
        <v>222</v>
      </c>
      <c r="B258" s="131">
        <v>8.9</v>
      </c>
      <c r="C258" s="131">
        <v>18.7</v>
      </c>
      <c r="D258" s="151" t="s">
        <v>42</v>
      </c>
      <c r="E258" s="151"/>
      <c r="F258" s="151"/>
      <c r="G258" s="151"/>
      <c r="H258" s="151"/>
      <c r="I258" s="1">
        <f>(200)+(140)</f>
        <v>340</v>
      </c>
    </row>
    <row r="259" spans="1:10" x14ac:dyDescent="0.25">
      <c r="A259" s="130">
        <f t="shared" si="10"/>
        <v>223</v>
      </c>
      <c r="B259" s="131">
        <v>9.9</v>
      </c>
      <c r="C259" s="131">
        <v>19.7</v>
      </c>
      <c r="D259" s="151" t="s">
        <v>42</v>
      </c>
      <c r="E259" s="151"/>
      <c r="F259" s="151"/>
      <c r="G259" s="151"/>
      <c r="H259" s="151"/>
      <c r="I259" s="1">
        <v>340</v>
      </c>
    </row>
    <row r="260" spans="1:10" x14ac:dyDescent="0.25">
      <c r="A260" s="130">
        <f t="shared" si="10"/>
        <v>224</v>
      </c>
      <c r="B260" s="131">
        <v>10.9</v>
      </c>
      <c r="C260" s="131">
        <v>20.7</v>
      </c>
    </row>
    <row r="261" spans="1:10" x14ac:dyDescent="0.25">
      <c r="A261" s="130">
        <f t="shared" si="10"/>
        <v>225</v>
      </c>
      <c r="B261" s="131">
        <v>11.9</v>
      </c>
      <c r="C261" s="131">
        <v>21.7</v>
      </c>
      <c r="D261" s="151" t="s">
        <v>42</v>
      </c>
      <c r="E261" s="151"/>
      <c r="F261" s="151"/>
      <c r="G261" s="151"/>
      <c r="H261" s="151"/>
      <c r="I261" s="1">
        <f>(200*2)+(140*2)</f>
        <v>680</v>
      </c>
    </row>
    <row r="262" spans="1:10" x14ac:dyDescent="0.25">
      <c r="A262" s="130">
        <f t="shared" si="10"/>
        <v>226</v>
      </c>
      <c r="B262" s="131">
        <v>12.9</v>
      </c>
      <c r="C262" s="131">
        <v>22.7</v>
      </c>
      <c r="D262" s="151" t="s">
        <v>42</v>
      </c>
      <c r="E262" s="151"/>
      <c r="F262" s="151"/>
      <c r="G262" s="151"/>
      <c r="H262" s="151"/>
      <c r="I262" s="1">
        <v>340</v>
      </c>
    </row>
    <row r="263" spans="1:10" x14ac:dyDescent="0.25">
      <c r="A263" s="130">
        <f t="shared" si="10"/>
        <v>227</v>
      </c>
      <c r="B263" s="131">
        <v>13.9</v>
      </c>
      <c r="C263" s="131">
        <v>23.7</v>
      </c>
      <c r="D263" s="151" t="s">
        <v>42</v>
      </c>
      <c r="E263" s="151"/>
      <c r="F263" s="151"/>
      <c r="G263" s="151"/>
      <c r="H263" s="151"/>
      <c r="I263" s="1">
        <v>340</v>
      </c>
    </row>
    <row r="264" spans="1:10" x14ac:dyDescent="0.25">
      <c r="A264" s="130">
        <f t="shared" si="10"/>
        <v>228</v>
      </c>
      <c r="B264" s="131">
        <v>14.9</v>
      </c>
      <c r="C264" s="131">
        <v>24.7</v>
      </c>
      <c r="D264" s="151" t="s">
        <v>42</v>
      </c>
      <c r="E264" s="151"/>
      <c r="F264" s="151"/>
      <c r="G264" s="151"/>
      <c r="H264" s="151"/>
      <c r="I264" s="1">
        <v>340</v>
      </c>
    </row>
    <row r="265" spans="1:10" x14ac:dyDescent="0.25">
      <c r="A265" s="130">
        <f t="shared" si="10"/>
        <v>229</v>
      </c>
      <c r="B265" s="131">
        <v>15.9</v>
      </c>
      <c r="C265" s="131">
        <v>25.7</v>
      </c>
      <c r="D265" s="151" t="s">
        <v>42</v>
      </c>
      <c r="E265" s="151"/>
      <c r="F265" s="151"/>
      <c r="G265" s="151"/>
      <c r="H265" s="151"/>
      <c r="I265" s="1">
        <v>340</v>
      </c>
    </row>
    <row r="266" spans="1:10" x14ac:dyDescent="0.25">
      <c r="A266" s="130">
        <f t="shared" si="10"/>
        <v>230</v>
      </c>
      <c r="B266" s="131">
        <v>16.899999999999999</v>
      </c>
      <c r="C266" s="131">
        <v>26.7</v>
      </c>
      <c r="D266" s="151" t="s">
        <v>59</v>
      </c>
      <c r="E266" s="151"/>
      <c r="F266" s="151"/>
      <c r="G266" s="151"/>
      <c r="H266" s="151"/>
      <c r="I266" s="1">
        <f>340+10900</f>
        <v>11240</v>
      </c>
    </row>
    <row r="267" spans="1:10" x14ac:dyDescent="0.25">
      <c r="A267" s="130">
        <f t="shared" si="10"/>
        <v>231</v>
      </c>
      <c r="B267" s="131">
        <v>17.899999999999999</v>
      </c>
      <c r="C267" s="131">
        <v>27.7</v>
      </c>
      <c r="D267" s="151" t="s">
        <v>42</v>
      </c>
      <c r="E267" s="151"/>
      <c r="F267" s="151"/>
      <c r="G267" s="151"/>
      <c r="H267" s="151"/>
      <c r="I267" s="1">
        <f>(200)+(140)</f>
        <v>340</v>
      </c>
    </row>
    <row r="268" spans="1:10" x14ac:dyDescent="0.25">
      <c r="A268" s="130">
        <f t="shared" si="10"/>
        <v>232</v>
      </c>
      <c r="B268" s="131">
        <v>18.899999999999999</v>
      </c>
      <c r="C268" s="131">
        <v>28.7</v>
      </c>
      <c r="D268" s="151" t="s">
        <v>42</v>
      </c>
      <c r="E268" s="151"/>
      <c r="F268" s="151"/>
      <c r="G268" s="151"/>
      <c r="H268" s="151"/>
      <c r="I268" s="1">
        <f>(200)+(140)</f>
        <v>340</v>
      </c>
    </row>
    <row r="269" spans="1:10" x14ac:dyDescent="0.25">
      <c r="A269" s="141"/>
      <c r="B269" s="142"/>
      <c r="C269" s="142"/>
      <c r="D269" s="151" t="s">
        <v>202</v>
      </c>
      <c r="E269" s="151"/>
      <c r="F269" s="151"/>
      <c r="G269" s="151"/>
      <c r="H269" s="151"/>
      <c r="J269" s="1">
        <f>(15000)+(30000)</f>
        <v>45000</v>
      </c>
    </row>
    <row r="270" spans="1:10" x14ac:dyDescent="0.25">
      <c r="A270" s="130">
        <f>A268+1</f>
        <v>233</v>
      </c>
      <c r="B270" s="131">
        <v>19.899999999999999</v>
      </c>
      <c r="C270" s="131">
        <v>29.7</v>
      </c>
      <c r="D270" s="151" t="s">
        <v>42</v>
      </c>
      <c r="E270" s="151"/>
      <c r="F270" s="151"/>
      <c r="G270" s="151"/>
      <c r="H270" s="151"/>
      <c r="I270" s="1">
        <f>(200)+(140)</f>
        <v>340</v>
      </c>
    </row>
    <row r="271" spans="1:10" x14ac:dyDescent="0.25">
      <c r="A271" s="147"/>
      <c r="B271" s="148"/>
      <c r="C271" s="148"/>
      <c r="D271" s="151" t="s">
        <v>170</v>
      </c>
      <c r="E271" s="151"/>
      <c r="F271" s="151"/>
      <c r="G271" s="151"/>
      <c r="H271" s="151"/>
      <c r="J271" s="1">
        <v>5000</v>
      </c>
    </row>
    <row r="272" spans="1:10" x14ac:dyDescent="0.25">
      <c r="A272" s="130">
        <f>A270+1</f>
        <v>234</v>
      </c>
      <c r="B272" s="131">
        <v>20.9</v>
      </c>
      <c r="C272" s="5">
        <v>1.8</v>
      </c>
      <c r="D272" s="151" t="s">
        <v>66</v>
      </c>
      <c r="E272" s="151"/>
      <c r="F272" s="151"/>
      <c r="G272" s="151"/>
      <c r="H272" s="151"/>
      <c r="I272" s="1">
        <f>200</f>
        <v>200</v>
      </c>
    </row>
    <row r="273" spans="1:9" x14ac:dyDescent="0.25">
      <c r="A273" s="130">
        <f t="shared" si="10"/>
        <v>235</v>
      </c>
      <c r="B273" s="131">
        <v>21.9</v>
      </c>
      <c r="C273" s="5">
        <v>2.8</v>
      </c>
    </row>
    <row r="274" spans="1:9" x14ac:dyDescent="0.25">
      <c r="A274" s="130">
        <f t="shared" si="10"/>
        <v>236</v>
      </c>
      <c r="B274" s="131">
        <v>22.9</v>
      </c>
      <c r="C274" s="131">
        <v>3.8</v>
      </c>
      <c r="D274" s="151" t="s">
        <v>42</v>
      </c>
      <c r="E274" s="151"/>
      <c r="F274" s="151"/>
      <c r="G274" s="151"/>
      <c r="H274" s="151"/>
      <c r="I274" s="1">
        <f>(200*2)+(140*2+50)</f>
        <v>730</v>
      </c>
    </row>
    <row r="275" spans="1:9" x14ac:dyDescent="0.25">
      <c r="A275" s="130">
        <f t="shared" si="10"/>
        <v>237</v>
      </c>
      <c r="B275" s="131">
        <v>23.9</v>
      </c>
      <c r="C275" s="131">
        <v>4.8</v>
      </c>
    </row>
    <row r="276" spans="1:9" x14ac:dyDescent="0.25">
      <c r="A276" s="130">
        <f t="shared" si="10"/>
        <v>238</v>
      </c>
      <c r="B276" s="131">
        <v>24.9</v>
      </c>
      <c r="C276" s="131">
        <v>5.8</v>
      </c>
    </row>
    <row r="277" spans="1:9" x14ac:dyDescent="0.25">
      <c r="A277" s="130">
        <f t="shared" si="10"/>
        <v>239</v>
      </c>
      <c r="B277" s="131">
        <v>25.9</v>
      </c>
      <c r="C277" s="131">
        <v>6.8</v>
      </c>
    </row>
    <row r="278" spans="1:9" x14ac:dyDescent="0.25">
      <c r="A278" s="130">
        <f t="shared" si="10"/>
        <v>240</v>
      </c>
      <c r="B278" s="131">
        <v>26.9</v>
      </c>
      <c r="C278" s="131">
        <v>7.8</v>
      </c>
    </row>
    <row r="279" spans="1:9" x14ac:dyDescent="0.25">
      <c r="A279" s="130">
        <f t="shared" si="10"/>
        <v>241</v>
      </c>
      <c r="B279" s="131">
        <v>27.9</v>
      </c>
      <c r="C279" s="131">
        <v>8.8000000000000007</v>
      </c>
    </row>
    <row r="280" spans="1:9" x14ac:dyDescent="0.25">
      <c r="A280" s="130">
        <f t="shared" si="10"/>
        <v>242</v>
      </c>
      <c r="B280" s="131">
        <v>28.9</v>
      </c>
      <c r="C280" s="131">
        <v>9.8000000000000007</v>
      </c>
    </row>
    <row r="281" spans="1:9" x14ac:dyDescent="0.25">
      <c r="A281" s="130">
        <f t="shared" si="10"/>
        <v>243</v>
      </c>
      <c r="B281" s="131">
        <v>29.9</v>
      </c>
      <c r="C281" s="131">
        <v>10.8</v>
      </c>
    </row>
    <row r="282" spans="1:9" x14ac:dyDescent="0.25">
      <c r="A282" s="130">
        <f t="shared" si="10"/>
        <v>244</v>
      </c>
      <c r="B282" s="131">
        <v>30.9</v>
      </c>
      <c r="C282" s="131">
        <v>11.8</v>
      </c>
    </row>
    <row r="283" spans="1:9" x14ac:dyDescent="0.25">
      <c r="A283" s="130">
        <f t="shared" si="10"/>
        <v>245</v>
      </c>
      <c r="B283" s="133" t="s">
        <v>134</v>
      </c>
      <c r="C283" s="131">
        <v>12.8</v>
      </c>
    </row>
    <row r="284" spans="1:9" x14ac:dyDescent="0.25">
      <c r="A284" s="130">
        <f t="shared" si="10"/>
        <v>246</v>
      </c>
      <c r="B284" s="133" t="s">
        <v>135</v>
      </c>
      <c r="C284" s="131">
        <v>13.8</v>
      </c>
    </row>
    <row r="285" spans="1:9" x14ac:dyDescent="0.25">
      <c r="A285" s="130">
        <f t="shared" si="10"/>
        <v>247</v>
      </c>
      <c r="B285" s="133" t="s">
        <v>136</v>
      </c>
      <c r="C285" s="131">
        <v>14.8</v>
      </c>
    </row>
    <row r="286" spans="1:9" x14ac:dyDescent="0.25">
      <c r="A286" s="130">
        <f t="shared" si="10"/>
        <v>248</v>
      </c>
      <c r="B286" s="133" t="s">
        <v>137</v>
      </c>
      <c r="C286" s="131">
        <v>15.8</v>
      </c>
    </row>
    <row r="287" spans="1:9" x14ac:dyDescent="0.25">
      <c r="A287" s="130">
        <f t="shared" si="10"/>
        <v>249</v>
      </c>
      <c r="B287" s="133" t="s">
        <v>138</v>
      </c>
      <c r="C287" s="131">
        <v>16.8</v>
      </c>
    </row>
    <row r="288" spans="1:9" x14ac:dyDescent="0.25">
      <c r="A288" s="130">
        <f t="shared" si="10"/>
        <v>250</v>
      </c>
      <c r="B288" s="133" t="s">
        <v>139</v>
      </c>
      <c r="C288" s="131">
        <v>17.8</v>
      </c>
    </row>
    <row r="289" spans="1:3" x14ac:dyDescent="0.25">
      <c r="A289" s="130">
        <f t="shared" si="10"/>
        <v>251</v>
      </c>
      <c r="B289" s="133" t="s">
        <v>140</v>
      </c>
      <c r="C289" s="131">
        <v>18.8</v>
      </c>
    </row>
    <row r="290" spans="1:3" x14ac:dyDescent="0.25">
      <c r="A290" s="130">
        <f t="shared" si="10"/>
        <v>252</v>
      </c>
      <c r="B290" s="133" t="s">
        <v>141</v>
      </c>
      <c r="C290" s="131">
        <v>19.8</v>
      </c>
    </row>
    <row r="291" spans="1:3" x14ac:dyDescent="0.25">
      <c r="A291" s="130">
        <f t="shared" si="10"/>
        <v>253</v>
      </c>
      <c r="B291" s="133" t="s">
        <v>142</v>
      </c>
      <c r="C291" s="131">
        <v>20.8</v>
      </c>
    </row>
    <row r="292" spans="1:3" x14ac:dyDescent="0.25">
      <c r="A292" s="130">
        <f t="shared" si="10"/>
        <v>254</v>
      </c>
      <c r="B292" s="133" t="s">
        <v>143</v>
      </c>
      <c r="C292" s="131">
        <v>21.8</v>
      </c>
    </row>
    <row r="293" spans="1:3" x14ac:dyDescent="0.25">
      <c r="A293" s="130">
        <f t="shared" si="10"/>
        <v>255</v>
      </c>
      <c r="B293" s="133" t="s">
        <v>144</v>
      </c>
      <c r="C293" s="131">
        <v>22.8</v>
      </c>
    </row>
    <row r="294" spans="1:3" x14ac:dyDescent="0.25">
      <c r="A294" s="130">
        <f t="shared" si="10"/>
        <v>256</v>
      </c>
      <c r="B294" s="133" t="s">
        <v>145</v>
      </c>
      <c r="C294" s="131">
        <v>23.8</v>
      </c>
    </row>
    <row r="295" spans="1:3" x14ac:dyDescent="0.25">
      <c r="A295" s="130">
        <f t="shared" si="10"/>
        <v>257</v>
      </c>
      <c r="B295" s="133" t="s">
        <v>146</v>
      </c>
      <c r="C295" s="131">
        <v>24.8</v>
      </c>
    </row>
    <row r="296" spans="1:3" x14ac:dyDescent="0.25">
      <c r="A296" s="130">
        <f t="shared" si="10"/>
        <v>258</v>
      </c>
      <c r="B296" s="133" t="s">
        <v>147</v>
      </c>
      <c r="C296" s="131">
        <v>25.8</v>
      </c>
    </row>
    <row r="297" spans="1:3" x14ac:dyDescent="0.25">
      <c r="A297" s="130">
        <f t="shared" si="10"/>
        <v>259</v>
      </c>
      <c r="B297" s="133" t="s">
        <v>148</v>
      </c>
      <c r="C297" s="131">
        <v>26.8</v>
      </c>
    </row>
    <row r="298" spans="1:3" x14ac:dyDescent="0.25">
      <c r="A298" s="130">
        <f t="shared" si="10"/>
        <v>260</v>
      </c>
      <c r="B298" s="133" t="s">
        <v>149</v>
      </c>
      <c r="C298" s="131">
        <v>27.8</v>
      </c>
    </row>
    <row r="299" spans="1:3" x14ac:dyDescent="0.25">
      <c r="A299" s="130">
        <f t="shared" si="10"/>
        <v>261</v>
      </c>
      <c r="B299" s="133" t="s">
        <v>150</v>
      </c>
      <c r="C299" s="131">
        <v>28.8</v>
      </c>
    </row>
    <row r="300" spans="1:3" x14ac:dyDescent="0.25">
      <c r="A300" s="130">
        <f t="shared" si="10"/>
        <v>262</v>
      </c>
      <c r="B300" s="133" t="s">
        <v>151</v>
      </c>
      <c r="C300" s="131">
        <v>29.8</v>
      </c>
    </row>
    <row r="301" spans="1:3" x14ac:dyDescent="0.25">
      <c r="A301" s="130">
        <f t="shared" si="10"/>
        <v>263</v>
      </c>
      <c r="B301" s="133" t="s">
        <v>152</v>
      </c>
      <c r="C301" s="131">
        <v>30.8</v>
      </c>
    </row>
    <row r="302" spans="1:3" x14ac:dyDescent="0.25">
      <c r="A302" s="130">
        <f t="shared" si="10"/>
        <v>264</v>
      </c>
      <c r="B302" s="133" t="s">
        <v>153</v>
      </c>
    </row>
    <row r="303" spans="1:3" x14ac:dyDescent="0.25">
      <c r="A303" s="130">
        <f t="shared" si="10"/>
        <v>265</v>
      </c>
      <c r="B303" s="133" t="s">
        <v>155</v>
      </c>
    </row>
    <row r="304" spans="1:3" x14ac:dyDescent="0.25">
      <c r="A304" s="130">
        <f t="shared" si="10"/>
        <v>266</v>
      </c>
      <c r="B304" s="133" t="s">
        <v>154</v>
      </c>
    </row>
    <row r="305" spans="1:2" x14ac:dyDescent="0.25">
      <c r="A305" s="130">
        <f t="shared" si="10"/>
        <v>267</v>
      </c>
      <c r="B305" s="133" t="s">
        <v>156</v>
      </c>
    </row>
    <row r="306" spans="1:2" x14ac:dyDescent="0.25">
      <c r="A306" s="130">
        <f t="shared" si="10"/>
        <v>268</v>
      </c>
      <c r="B306" s="133" t="s">
        <v>157</v>
      </c>
    </row>
    <row r="307" spans="1:2" x14ac:dyDescent="0.25">
      <c r="A307" s="130">
        <f t="shared" si="10"/>
        <v>269</v>
      </c>
      <c r="B307" s="133" t="s">
        <v>158</v>
      </c>
    </row>
    <row r="308" spans="1:2" x14ac:dyDescent="0.25">
      <c r="A308" s="130">
        <f t="shared" si="10"/>
        <v>270</v>
      </c>
      <c r="B308" s="133" t="s">
        <v>159</v>
      </c>
    </row>
    <row r="309" spans="1:2" x14ac:dyDescent="0.25">
      <c r="A309" s="130">
        <f t="shared" si="10"/>
        <v>271</v>
      </c>
      <c r="B309" s="133" t="s">
        <v>160</v>
      </c>
    </row>
    <row r="310" spans="1:2" x14ac:dyDescent="0.25">
      <c r="A310" s="130">
        <f t="shared" si="10"/>
        <v>272</v>
      </c>
      <c r="B310" s="133" t="s">
        <v>161</v>
      </c>
    </row>
    <row r="311" spans="1:2" x14ac:dyDescent="0.25">
      <c r="A311" s="130">
        <f t="shared" si="10"/>
        <v>273</v>
      </c>
      <c r="B311" s="133" t="s">
        <v>162</v>
      </c>
    </row>
    <row r="312" spans="1:2" x14ac:dyDescent="0.25">
      <c r="A312" s="130">
        <f t="shared" si="10"/>
        <v>274</v>
      </c>
      <c r="B312" s="133" t="s">
        <v>163</v>
      </c>
    </row>
    <row r="313" spans="1:2" x14ac:dyDescent="0.25">
      <c r="A313" s="130">
        <f t="shared" ref="A313:A376" si="11">A312+1</f>
        <v>275</v>
      </c>
      <c r="B313" s="133" t="s">
        <v>164</v>
      </c>
    </row>
    <row r="314" spans="1:2" x14ac:dyDescent="0.25">
      <c r="A314" s="130">
        <f t="shared" si="11"/>
        <v>276</v>
      </c>
    </row>
    <row r="315" spans="1:2" x14ac:dyDescent="0.25">
      <c r="A315" s="130">
        <f t="shared" si="11"/>
        <v>277</v>
      </c>
    </row>
    <row r="316" spans="1:2" x14ac:dyDescent="0.25">
      <c r="A316" s="130">
        <f t="shared" si="11"/>
        <v>278</v>
      </c>
    </row>
    <row r="317" spans="1:2" x14ac:dyDescent="0.25">
      <c r="A317" s="130">
        <f t="shared" si="11"/>
        <v>279</v>
      </c>
    </row>
    <row r="318" spans="1:2" x14ac:dyDescent="0.25">
      <c r="A318" s="130">
        <f t="shared" si="11"/>
        <v>280</v>
      </c>
    </row>
    <row r="319" spans="1:2" x14ac:dyDescent="0.25">
      <c r="A319" s="130">
        <f t="shared" si="11"/>
        <v>281</v>
      </c>
    </row>
    <row r="320" spans="1:2" x14ac:dyDescent="0.25">
      <c r="A320" s="130">
        <f t="shared" si="11"/>
        <v>282</v>
      </c>
    </row>
    <row r="321" spans="1:1" x14ac:dyDescent="0.25">
      <c r="A321" s="130">
        <f t="shared" si="11"/>
        <v>283</v>
      </c>
    </row>
    <row r="322" spans="1:1" x14ac:dyDescent="0.25">
      <c r="A322" s="130">
        <f t="shared" si="11"/>
        <v>284</v>
      </c>
    </row>
    <row r="323" spans="1:1" x14ac:dyDescent="0.25">
      <c r="A323" s="130">
        <f t="shared" si="11"/>
        <v>285</v>
      </c>
    </row>
    <row r="324" spans="1:1" x14ac:dyDescent="0.25">
      <c r="A324" s="130">
        <f t="shared" si="11"/>
        <v>286</v>
      </c>
    </row>
    <row r="325" spans="1:1" x14ac:dyDescent="0.25">
      <c r="A325" s="130">
        <f t="shared" si="11"/>
        <v>287</v>
      </c>
    </row>
    <row r="326" spans="1:1" x14ac:dyDescent="0.25">
      <c r="A326" s="130">
        <f t="shared" si="11"/>
        <v>288</v>
      </c>
    </row>
    <row r="327" spans="1:1" x14ac:dyDescent="0.25">
      <c r="A327" s="130">
        <f t="shared" si="11"/>
        <v>289</v>
      </c>
    </row>
    <row r="328" spans="1:1" x14ac:dyDescent="0.25">
      <c r="A328" s="130">
        <f t="shared" si="11"/>
        <v>290</v>
      </c>
    </row>
    <row r="329" spans="1:1" x14ac:dyDescent="0.25">
      <c r="A329" s="130">
        <f t="shared" si="11"/>
        <v>291</v>
      </c>
    </row>
    <row r="330" spans="1:1" x14ac:dyDescent="0.25">
      <c r="A330" s="130">
        <f t="shared" si="11"/>
        <v>292</v>
      </c>
    </row>
    <row r="331" spans="1:1" x14ac:dyDescent="0.25">
      <c r="A331" s="130">
        <f t="shared" si="11"/>
        <v>293</v>
      </c>
    </row>
    <row r="332" spans="1:1" x14ac:dyDescent="0.25">
      <c r="A332" s="130">
        <f t="shared" si="11"/>
        <v>294</v>
      </c>
    </row>
    <row r="333" spans="1:1" x14ac:dyDescent="0.25">
      <c r="A333" s="130">
        <f t="shared" si="11"/>
        <v>295</v>
      </c>
    </row>
    <row r="334" spans="1:1" x14ac:dyDescent="0.25">
      <c r="A334" s="130">
        <f t="shared" si="11"/>
        <v>296</v>
      </c>
    </row>
    <row r="335" spans="1:1" x14ac:dyDescent="0.25">
      <c r="A335" s="130">
        <f t="shared" si="11"/>
        <v>297</v>
      </c>
    </row>
    <row r="336" spans="1:1" x14ac:dyDescent="0.25">
      <c r="A336" s="130">
        <f t="shared" si="11"/>
        <v>298</v>
      </c>
    </row>
    <row r="337" spans="1:1" x14ac:dyDescent="0.25">
      <c r="A337" s="130">
        <f t="shared" si="11"/>
        <v>299</v>
      </c>
    </row>
    <row r="338" spans="1:1" x14ac:dyDescent="0.25">
      <c r="A338" s="130">
        <f t="shared" si="11"/>
        <v>300</v>
      </c>
    </row>
    <row r="339" spans="1:1" x14ac:dyDescent="0.25">
      <c r="A339" s="130">
        <f t="shared" si="11"/>
        <v>301</v>
      </c>
    </row>
    <row r="340" spans="1:1" x14ac:dyDescent="0.25">
      <c r="A340" s="130">
        <f t="shared" si="11"/>
        <v>302</v>
      </c>
    </row>
    <row r="341" spans="1:1" x14ac:dyDescent="0.25">
      <c r="A341" s="130">
        <f t="shared" si="11"/>
        <v>303</v>
      </c>
    </row>
    <row r="342" spans="1:1" x14ac:dyDescent="0.25">
      <c r="A342" s="130">
        <f t="shared" si="11"/>
        <v>304</v>
      </c>
    </row>
    <row r="343" spans="1:1" x14ac:dyDescent="0.25">
      <c r="A343" s="130">
        <f t="shared" si="11"/>
        <v>305</v>
      </c>
    </row>
    <row r="344" spans="1:1" x14ac:dyDescent="0.25">
      <c r="A344" s="130">
        <f t="shared" si="11"/>
        <v>306</v>
      </c>
    </row>
    <row r="345" spans="1:1" x14ac:dyDescent="0.25">
      <c r="A345" s="130">
        <f t="shared" si="11"/>
        <v>307</v>
      </c>
    </row>
    <row r="346" spans="1:1" x14ac:dyDescent="0.25">
      <c r="A346" s="130">
        <f t="shared" si="11"/>
        <v>308</v>
      </c>
    </row>
    <row r="347" spans="1:1" x14ac:dyDescent="0.25">
      <c r="A347" s="130">
        <f t="shared" si="11"/>
        <v>309</v>
      </c>
    </row>
    <row r="348" spans="1:1" x14ac:dyDescent="0.25">
      <c r="A348" s="130">
        <f t="shared" si="11"/>
        <v>310</v>
      </c>
    </row>
    <row r="349" spans="1:1" x14ac:dyDescent="0.25">
      <c r="A349" s="130">
        <f t="shared" si="11"/>
        <v>311</v>
      </c>
    </row>
    <row r="350" spans="1:1" x14ac:dyDescent="0.25">
      <c r="A350" s="130">
        <f t="shared" si="11"/>
        <v>312</v>
      </c>
    </row>
    <row r="351" spans="1:1" x14ac:dyDescent="0.25">
      <c r="A351" s="130">
        <f t="shared" si="11"/>
        <v>313</v>
      </c>
    </row>
    <row r="352" spans="1:1" x14ac:dyDescent="0.25">
      <c r="A352" s="130">
        <f t="shared" si="11"/>
        <v>314</v>
      </c>
    </row>
    <row r="353" spans="1:1" x14ac:dyDescent="0.25">
      <c r="A353" s="130">
        <f t="shared" si="11"/>
        <v>315</v>
      </c>
    </row>
    <row r="354" spans="1:1" x14ac:dyDescent="0.25">
      <c r="A354" s="130">
        <f t="shared" si="11"/>
        <v>316</v>
      </c>
    </row>
    <row r="355" spans="1:1" x14ac:dyDescent="0.25">
      <c r="A355" s="130">
        <f t="shared" si="11"/>
        <v>317</v>
      </c>
    </row>
    <row r="356" spans="1:1" x14ac:dyDescent="0.25">
      <c r="A356" s="130">
        <f t="shared" si="11"/>
        <v>318</v>
      </c>
    </row>
    <row r="357" spans="1:1" x14ac:dyDescent="0.25">
      <c r="A357" s="130">
        <f t="shared" si="11"/>
        <v>319</v>
      </c>
    </row>
    <row r="358" spans="1:1" x14ac:dyDescent="0.25">
      <c r="A358" s="130">
        <f t="shared" si="11"/>
        <v>320</v>
      </c>
    </row>
    <row r="359" spans="1:1" x14ac:dyDescent="0.25">
      <c r="A359" s="130">
        <f t="shared" si="11"/>
        <v>321</v>
      </c>
    </row>
    <row r="360" spans="1:1" x14ac:dyDescent="0.25">
      <c r="A360" s="130">
        <f t="shared" si="11"/>
        <v>322</v>
      </c>
    </row>
    <row r="361" spans="1:1" x14ac:dyDescent="0.25">
      <c r="A361" s="130">
        <f t="shared" si="11"/>
        <v>323</v>
      </c>
    </row>
    <row r="362" spans="1:1" x14ac:dyDescent="0.25">
      <c r="A362" s="130">
        <f t="shared" si="11"/>
        <v>324</v>
      </c>
    </row>
    <row r="363" spans="1:1" x14ac:dyDescent="0.25">
      <c r="A363" s="130">
        <f t="shared" si="11"/>
        <v>325</v>
      </c>
    </row>
    <row r="364" spans="1:1" x14ac:dyDescent="0.25">
      <c r="A364" s="130">
        <f t="shared" si="11"/>
        <v>326</v>
      </c>
    </row>
    <row r="365" spans="1:1" x14ac:dyDescent="0.25">
      <c r="A365" s="130">
        <f t="shared" si="11"/>
        <v>327</v>
      </c>
    </row>
    <row r="366" spans="1:1" x14ac:dyDescent="0.25">
      <c r="A366" s="130">
        <f t="shared" si="11"/>
        <v>328</v>
      </c>
    </row>
    <row r="367" spans="1:1" x14ac:dyDescent="0.25">
      <c r="A367" s="130">
        <f t="shared" si="11"/>
        <v>329</v>
      </c>
    </row>
    <row r="368" spans="1:1" x14ac:dyDescent="0.25">
      <c r="A368" s="130">
        <f t="shared" si="11"/>
        <v>330</v>
      </c>
    </row>
    <row r="369" spans="1:1" x14ac:dyDescent="0.25">
      <c r="A369" s="130">
        <f t="shared" si="11"/>
        <v>331</v>
      </c>
    </row>
    <row r="370" spans="1:1" x14ac:dyDescent="0.25">
      <c r="A370" s="130">
        <f t="shared" si="11"/>
        <v>332</v>
      </c>
    </row>
    <row r="371" spans="1:1" x14ac:dyDescent="0.25">
      <c r="A371" s="130">
        <f t="shared" si="11"/>
        <v>333</v>
      </c>
    </row>
    <row r="372" spans="1:1" x14ac:dyDescent="0.25">
      <c r="A372" s="130">
        <f t="shared" si="11"/>
        <v>334</v>
      </c>
    </row>
    <row r="373" spans="1:1" x14ac:dyDescent="0.25">
      <c r="A373" s="130">
        <f t="shared" si="11"/>
        <v>335</v>
      </c>
    </row>
    <row r="374" spans="1:1" x14ac:dyDescent="0.25">
      <c r="A374" s="130">
        <f t="shared" si="11"/>
        <v>336</v>
      </c>
    </row>
    <row r="375" spans="1:1" x14ac:dyDescent="0.25">
      <c r="A375" s="130">
        <f t="shared" si="11"/>
        <v>337</v>
      </c>
    </row>
    <row r="376" spans="1:1" x14ac:dyDescent="0.25">
      <c r="A376" s="130">
        <f t="shared" si="11"/>
        <v>338</v>
      </c>
    </row>
    <row r="377" spans="1:1" x14ac:dyDescent="0.25">
      <c r="A377" s="130">
        <f t="shared" ref="A377:A440" si="12">A376+1</f>
        <v>339</v>
      </c>
    </row>
    <row r="378" spans="1:1" x14ac:dyDescent="0.25">
      <c r="A378" s="130">
        <f t="shared" si="12"/>
        <v>340</v>
      </c>
    </row>
    <row r="379" spans="1:1" x14ac:dyDescent="0.25">
      <c r="A379" s="130">
        <f t="shared" si="12"/>
        <v>341</v>
      </c>
    </row>
    <row r="380" spans="1:1" x14ac:dyDescent="0.25">
      <c r="A380" s="130">
        <f t="shared" si="12"/>
        <v>342</v>
      </c>
    </row>
    <row r="381" spans="1:1" x14ac:dyDescent="0.25">
      <c r="A381" s="130">
        <f t="shared" si="12"/>
        <v>343</v>
      </c>
    </row>
    <row r="382" spans="1:1" x14ac:dyDescent="0.25">
      <c r="A382" s="130">
        <f t="shared" si="12"/>
        <v>344</v>
      </c>
    </row>
    <row r="383" spans="1:1" x14ac:dyDescent="0.25">
      <c r="A383" s="130">
        <f t="shared" si="12"/>
        <v>345</v>
      </c>
    </row>
    <row r="384" spans="1:1" x14ac:dyDescent="0.25">
      <c r="A384" s="130">
        <f t="shared" si="12"/>
        <v>346</v>
      </c>
    </row>
    <row r="385" spans="1:1" x14ac:dyDescent="0.25">
      <c r="A385" s="130">
        <f t="shared" si="12"/>
        <v>347</v>
      </c>
    </row>
    <row r="386" spans="1:1" x14ac:dyDescent="0.25">
      <c r="A386" s="130">
        <f t="shared" si="12"/>
        <v>348</v>
      </c>
    </row>
    <row r="387" spans="1:1" x14ac:dyDescent="0.25">
      <c r="A387" s="130">
        <f t="shared" si="12"/>
        <v>349</v>
      </c>
    </row>
    <row r="388" spans="1:1" x14ac:dyDescent="0.25">
      <c r="A388" s="130">
        <f t="shared" si="12"/>
        <v>350</v>
      </c>
    </row>
    <row r="389" spans="1:1" x14ac:dyDescent="0.25">
      <c r="A389" s="130">
        <f t="shared" si="12"/>
        <v>351</v>
      </c>
    </row>
    <row r="390" spans="1:1" x14ac:dyDescent="0.25">
      <c r="A390" s="130">
        <f t="shared" si="12"/>
        <v>352</v>
      </c>
    </row>
    <row r="391" spans="1:1" x14ac:dyDescent="0.25">
      <c r="A391" s="130">
        <f t="shared" si="12"/>
        <v>353</v>
      </c>
    </row>
    <row r="392" spans="1:1" x14ac:dyDescent="0.25">
      <c r="A392" s="130">
        <f t="shared" si="12"/>
        <v>354</v>
      </c>
    </row>
    <row r="393" spans="1:1" x14ac:dyDescent="0.25">
      <c r="A393" s="130">
        <f t="shared" si="12"/>
        <v>355</v>
      </c>
    </row>
    <row r="394" spans="1:1" x14ac:dyDescent="0.25">
      <c r="A394" s="130">
        <f t="shared" si="12"/>
        <v>356</v>
      </c>
    </row>
    <row r="395" spans="1:1" x14ac:dyDescent="0.25">
      <c r="A395" s="130">
        <f t="shared" si="12"/>
        <v>357</v>
      </c>
    </row>
    <row r="396" spans="1:1" x14ac:dyDescent="0.25">
      <c r="A396" s="130">
        <f t="shared" si="12"/>
        <v>358</v>
      </c>
    </row>
    <row r="397" spans="1:1" x14ac:dyDescent="0.25">
      <c r="A397" s="130">
        <f t="shared" si="12"/>
        <v>359</v>
      </c>
    </row>
    <row r="398" spans="1:1" x14ac:dyDescent="0.25">
      <c r="A398" s="130">
        <f t="shared" si="12"/>
        <v>360</v>
      </c>
    </row>
    <row r="399" spans="1:1" x14ac:dyDescent="0.25">
      <c r="A399" s="130">
        <f t="shared" si="12"/>
        <v>361</v>
      </c>
    </row>
    <row r="400" spans="1:1" x14ac:dyDescent="0.25">
      <c r="A400" s="130">
        <f t="shared" si="12"/>
        <v>362</v>
      </c>
    </row>
    <row r="401" spans="1:1" x14ac:dyDescent="0.25">
      <c r="A401" s="130">
        <f t="shared" si="12"/>
        <v>363</v>
      </c>
    </row>
    <row r="402" spans="1:1" x14ac:dyDescent="0.25">
      <c r="A402" s="130">
        <f t="shared" si="12"/>
        <v>364</v>
      </c>
    </row>
    <row r="403" spans="1:1" x14ac:dyDescent="0.25">
      <c r="A403" s="130">
        <f t="shared" si="12"/>
        <v>365</v>
      </c>
    </row>
    <row r="404" spans="1:1" x14ac:dyDescent="0.25">
      <c r="A404" s="130">
        <f t="shared" si="12"/>
        <v>366</v>
      </c>
    </row>
    <row r="405" spans="1:1" x14ac:dyDescent="0.25">
      <c r="A405" s="130">
        <f t="shared" si="12"/>
        <v>367</v>
      </c>
    </row>
    <row r="406" spans="1:1" x14ac:dyDescent="0.25">
      <c r="A406" s="130">
        <f t="shared" si="12"/>
        <v>368</v>
      </c>
    </row>
    <row r="407" spans="1:1" x14ac:dyDescent="0.25">
      <c r="A407" s="130">
        <f t="shared" si="12"/>
        <v>369</v>
      </c>
    </row>
    <row r="408" spans="1:1" x14ac:dyDescent="0.25">
      <c r="A408" s="130">
        <f t="shared" si="12"/>
        <v>370</v>
      </c>
    </row>
    <row r="409" spans="1:1" x14ac:dyDescent="0.25">
      <c r="A409" s="130">
        <f t="shared" si="12"/>
        <v>371</v>
      </c>
    </row>
    <row r="410" spans="1:1" x14ac:dyDescent="0.25">
      <c r="A410" s="130">
        <f t="shared" si="12"/>
        <v>372</v>
      </c>
    </row>
    <row r="411" spans="1:1" x14ac:dyDescent="0.25">
      <c r="A411" s="130">
        <f t="shared" si="12"/>
        <v>373</v>
      </c>
    </row>
    <row r="412" spans="1:1" x14ac:dyDescent="0.25">
      <c r="A412" s="130">
        <f t="shared" si="12"/>
        <v>374</v>
      </c>
    </row>
    <row r="413" spans="1:1" x14ac:dyDescent="0.25">
      <c r="A413" s="130">
        <f t="shared" si="12"/>
        <v>375</v>
      </c>
    </row>
    <row r="414" spans="1:1" x14ac:dyDescent="0.25">
      <c r="A414" s="130">
        <f t="shared" si="12"/>
        <v>376</v>
      </c>
    </row>
    <row r="415" spans="1:1" x14ac:dyDescent="0.25">
      <c r="A415" s="130">
        <f t="shared" si="12"/>
        <v>377</v>
      </c>
    </row>
    <row r="416" spans="1:1" x14ac:dyDescent="0.25">
      <c r="A416" s="130">
        <f t="shared" si="12"/>
        <v>378</v>
      </c>
    </row>
    <row r="417" spans="1:1" x14ac:dyDescent="0.25">
      <c r="A417" s="130">
        <f t="shared" si="12"/>
        <v>379</v>
      </c>
    </row>
    <row r="418" spans="1:1" x14ac:dyDescent="0.25">
      <c r="A418" s="130">
        <f t="shared" si="12"/>
        <v>380</v>
      </c>
    </row>
    <row r="419" spans="1:1" x14ac:dyDescent="0.25">
      <c r="A419" s="130">
        <f t="shared" si="12"/>
        <v>381</v>
      </c>
    </row>
    <row r="420" spans="1:1" x14ac:dyDescent="0.25">
      <c r="A420" s="130">
        <f t="shared" si="12"/>
        <v>382</v>
      </c>
    </row>
    <row r="421" spans="1:1" x14ac:dyDescent="0.25">
      <c r="A421" s="130">
        <f t="shared" si="12"/>
        <v>383</v>
      </c>
    </row>
    <row r="422" spans="1:1" x14ac:dyDescent="0.25">
      <c r="A422" s="130">
        <f t="shared" si="12"/>
        <v>384</v>
      </c>
    </row>
    <row r="423" spans="1:1" x14ac:dyDescent="0.25">
      <c r="A423" s="130">
        <f t="shared" si="12"/>
        <v>385</v>
      </c>
    </row>
    <row r="424" spans="1:1" x14ac:dyDescent="0.25">
      <c r="A424" s="130">
        <f t="shared" si="12"/>
        <v>386</v>
      </c>
    </row>
    <row r="425" spans="1:1" x14ac:dyDescent="0.25">
      <c r="A425" s="130">
        <f t="shared" si="12"/>
        <v>387</v>
      </c>
    </row>
    <row r="426" spans="1:1" x14ac:dyDescent="0.25">
      <c r="A426" s="130">
        <f t="shared" si="12"/>
        <v>388</v>
      </c>
    </row>
    <row r="427" spans="1:1" x14ac:dyDescent="0.25">
      <c r="A427" s="130">
        <f t="shared" si="12"/>
        <v>389</v>
      </c>
    </row>
    <row r="428" spans="1:1" x14ac:dyDescent="0.25">
      <c r="A428" s="130">
        <f t="shared" si="12"/>
        <v>390</v>
      </c>
    </row>
    <row r="429" spans="1:1" x14ac:dyDescent="0.25">
      <c r="A429" s="130">
        <f t="shared" si="12"/>
        <v>391</v>
      </c>
    </row>
    <row r="430" spans="1:1" x14ac:dyDescent="0.25">
      <c r="A430" s="130">
        <f t="shared" si="12"/>
        <v>392</v>
      </c>
    </row>
    <row r="431" spans="1:1" x14ac:dyDescent="0.25">
      <c r="A431" s="130">
        <f t="shared" si="12"/>
        <v>393</v>
      </c>
    </row>
    <row r="432" spans="1:1" x14ac:dyDescent="0.25">
      <c r="A432" s="130">
        <f t="shared" si="12"/>
        <v>394</v>
      </c>
    </row>
    <row r="433" spans="1:1" x14ac:dyDescent="0.25">
      <c r="A433" s="130">
        <f t="shared" si="12"/>
        <v>395</v>
      </c>
    </row>
    <row r="434" spans="1:1" x14ac:dyDescent="0.25">
      <c r="A434" s="130">
        <f t="shared" si="12"/>
        <v>396</v>
      </c>
    </row>
    <row r="435" spans="1:1" x14ac:dyDescent="0.25">
      <c r="A435" s="130">
        <f t="shared" si="12"/>
        <v>397</v>
      </c>
    </row>
    <row r="436" spans="1:1" x14ac:dyDescent="0.25">
      <c r="A436" s="130">
        <f t="shared" si="12"/>
        <v>398</v>
      </c>
    </row>
    <row r="437" spans="1:1" x14ac:dyDescent="0.25">
      <c r="A437" s="130">
        <f t="shared" si="12"/>
        <v>399</v>
      </c>
    </row>
    <row r="438" spans="1:1" x14ac:dyDescent="0.25">
      <c r="A438" s="130">
        <f t="shared" si="12"/>
        <v>400</v>
      </c>
    </row>
    <row r="439" spans="1:1" x14ac:dyDescent="0.25">
      <c r="A439" s="130">
        <f t="shared" si="12"/>
        <v>401</v>
      </c>
    </row>
    <row r="440" spans="1:1" x14ac:dyDescent="0.25">
      <c r="A440" s="130">
        <f t="shared" si="12"/>
        <v>402</v>
      </c>
    </row>
    <row r="441" spans="1:1" x14ac:dyDescent="0.25">
      <c r="A441" s="130">
        <f t="shared" ref="A441:A461" si="13">A440+1</f>
        <v>403</v>
      </c>
    </row>
    <row r="442" spans="1:1" x14ac:dyDescent="0.25">
      <c r="A442" s="130">
        <f t="shared" si="13"/>
        <v>404</v>
      </c>
    </row>
    <row r="443" spans="1:1" x14ac:dyDescent="0.25">
      <c r="A443" s="130">
        <f t="shared" si="13"/>
        <v>405</v>
      </c>
    </row>
    <row r="444" spans="1:1" x14ac:dyDescent="0.25">
      <c r="A444" s="130">
        <f t="shared" si="13"/>
        <v>406</v>
      </c>
    </row>
    <row r="445" spans="1:1" x14ac:dyDescent="0.25">
      <c r="A445" s="130">
        <f t="shared" si="13"/>
        <v>407</v>
      </c>
    </row>
    <row r="446" spans="1:1" x14ac:dyDescent="0.25">
      <c r="A446" s="130">
        <f t="shared" si="13"/>
        <v>408</v>
      </c>
    </row>
    <row r="447" spans="1:1" x14ac:dyDescent="0.25">
      <c r="A447" s="130">
        <f t="shared" si="13"/>
        <v>409</v>
      </c>
    </row>
    <row r="448" spans="1:1" x14ac:dyDescent="0.25">
      <c r="A448" s="130">
        <f t="shared" si="13"/>
        <v>410</v>
      </c>
    </row>
    <row r="449" spans="1:1" x14ac:dyDescent="0.25">
      <c r="A449" s="130">
        <f t="shared" si="13"/>
        <v>411</v>
      </c>
    </row>
    <row r="450" spans="1:1" x14ac:dyDescent="0.25">
      <c r="A450" s="130">
        <f t="shared" si="13"/>
        <v>412</v>
      </c>
    </row>
    <row r="451" spans="1:1" x14ac:dyDescent="0.25">
      <c r="A451" s="130">
        <f t="shared" si="13"/>
        <v>413</v>
      </c>
    </row>
    <row r="452" spans="1:1" x14ac:dyDescent="0.25">
      <c r="A452" s="130">
        <f t="shared" si="13"/>
        <v>414</v>
      </c>
    </row>
    <row r="453" spans="1:1" x14ac:dyDescent="0.25">
      <c r="A453" s="130">
        <f t="shared" si="13"/>
        <v>415</v>
      </c>
    </row>
    <row r="454" spans="1:1" x14ac:dyDescent="0.25">
      <c r="A454" s="130">
        <f t="shared" si="13"/>
        <v>416</v>
      </c>
    </row>
    <row r="455" spans="1:1" x14ac:dyDescent="0.25">
      <c r="A455" s="130">
        <f t="shared" si="13"/>
        <v>417</v>
      </c>
    </row>
    <row r="456" spans="1:1" x14ac:dyDescent="0.25">
      <c r="A456" s="130">
        <f t="shared" si="13"/>
        <v>418</v>
      </c>
    </row>
    <row r="457" spans="1:1" x14ac:dyDescent="0.25">
      <c r="A457" s="130">
        <f t="shared" si="13"/>
        <v>419</v>
      </c>
    </row>
    <row r="458" spans="1:1" x14ac:dyDescent="0.25">
      <c r="A458" s="130">
        <f t="shared" si="13"/>
        <v>420</v>
      </c>
    </row>
    <row r="459" spans="1:1" x14ac:dyDescent="0.25">
      <c r="A459" s="130">
        <f t="shared" si="13"/>
        <v>421</v>
      </c>
    </row>
    <row r="460" spans="1:1" x14ac:dyDescent="0.25">
      <c r="A460" s="130">
        <f t="shared" si="13"/>
        <v>422</v>
      </c>
    </row>
    <row r="461" spans="1:1" x14ac:dyDescent="0.25">
      <c r="A461" s="130">
        <f t="shared" si="13"/>
        <v>423</v>
      </c>
    </row>
  </sheetData>
  <mergeCells count="274">
    <mergeCell ref="D253:H253"/>
    <mergeCell ref="D252:H252"/>
    <mergeCell ref="D254:H254"/>
    <mergeCell ref="D258:H258"/>
    <mergeCell ref="D220:H220"/>
    <mergeCell ref="D250:H250"/>
    <mergeCell ref="D248:H248"/>
    <mergeCell ref="D221:H221"/>
    <mergeCell ref="D222:H222"/>
    <mergeCell ref="D223:H223"/>
    <mergeCell ref="D224:H224"/>
    <mergeCell ref="D225:H225"/>
    <mergeCell ref="D226:H226"/>
    <mergeCell ref="D227:H227"/>
    <mergeCell ref="D242:H242"/>
    <mergeCell ref="D239:H239"/>
    <mergeCell ref="D228:H228"/>
    <mergeCell ref="D229:H229"/>
    <mergeCell ref="D257:H257"/>
    <mergeCell ref="D246:H246"/>
    <mergeCell ref="G1:H1"/>
    <mergeCell ref="B5:C5"/>
    <mergeCell ref="D5:H5"/>
    <mergeCell ref="I5:J5"/>
    <mergeCell ref="D23:H23"/>
    <mergeCell ref="D24:H24"/>
    <mergeCell ref="D15:H15"/>
    <mergeCell ref="D19:H19"/>
    <mergeCell ref="D13:H13"/>
    <mergeCell ref="D14:H14"/>
    <mergeCell ref="D16:H16"/>
    <mergeCell ref="D17:H17"/>
    <mergeCell ref="D18:H18"/>
    <mergeCell ref="D20:H20"/>
    <mergeCell ref="D7:H7"/>
    <mergeCell ref="D8:H8"/>
    <mergeCell ref="D9:H9"/>
    <mergeCell ref="D10:H10"/>
    <mergeCell ref="D11:H11"/>
    <mergeCell ref="D12:H12"/>
    <mergeCell ref="I7:J7"/>
    <mergeCell ref="D33:H33"/>
    <mergeCell ref="D34:H34"/>
    <mergeCell ref="D21:H21"/>
    <mergeCell ref="D22:H22"/>
    <mergeCell ref="D25:H25"/>
    <mergeCell ref="D26:H26"/>
    <mergeCell ref="D27:H27"/>
    <mergeCell ref="D28:H28"/>
    <mergeCell ref="D29:H29"/>
    <mergeCell ref="D30:H30"/>
    <mergeCell ref="D31:H31"/>
    <mergeCell ref="D32:H32"/>
    <mergeCell ref="D41:H41"/>
    <mergeCell ref="D42:H42"/>
    <mergeCell ref="D43:H43"/>
    <mergeCell ref="D44:H44"/>
    <mergeCell ref="D45:H45"/>
    <mergeCell ref="D46:H46"/>
    <mergeCell ref="D35:H35"/>
    <mergeCell ref="D36:H36"/>
    <mergeCell ref="D37:H37"/>
    <mergeCell ref="D38:H38"/>
    <mergeCell ref="D39:H39"/>
    <mergeCell ref="D40:H40"/>
    <mergeCell ref="D53:H53"/>
    <mergeCell ref="D54:H54"/>
    <mergeCell ref="D59:H59"/>
    <mergeCell ref="D60:H60"/>
    <mergeCell ref="D61:H61"/>
    <mergeCell ref="D47:H47"/>
    <mergeCell ref="D48:H48"/>
    <mergeCell ref="D49:H49"/>
    <mergeCell ref="D50:H50"/>
    <mergeCell ref="D51:H51"/>
    <mergeCell ref="D52:H52"/>
    <mergeCell ref="D56:H56"/>
    <mergeCell ref="D55:H55"/>
    <mergeCell ref="D57:H57"/>
    <mergeCell ref="D58:H58"/>
    <mergeCell ref="D69:H69"/>
    <mergeCell ref="D70:H70"/>
    <mergeCell ref="D71:H71"/>
    <mergeCell ref="D72:H72"/>
    <mergeCell ref="D75:H75"/>
    <mergeCell ref="D76:H76"/>
    <mergeCell ref="D62:H62"/>
    <mergeCell ref="D63:H63"/>
    <mergeCell ref="D64:H64"/>
    <mergeCell ref="D65:H65"/>
    <mergeCell ref="D66:H66"/>
    <mergeCell ref="D67:H67"/>
    <mergeCell ref="D68:H68"/>
    <mergeCell ref="D73:H73"/>
    <mergeCell ref="D74:H74"/>
    <mergeCell ref="D83:H83"/>
    <mergeCell ref="D84:H84"/>
    <mergeCell ref="D85:H85"/>
    <mergeCell ref="D86:H86"/>
    <mergeCell ref="D87:H87"/>
    <mergeCell ref="D88:H88"/>
    <mergeCell ref="D77:H77"/>
    <mergeCell ref="D78:H78"/>
    <mergeCell ref="D79:H79"/>
    <mergeCell ref="D80:H80"/>
    <mergeCell ref="D81:H81"/>
    <mergeCell ref="D82:H82"/>
    <mergeCell ref="D96:H96"/>
    <mergeCell ref="D97:H97"/>
    <mergeCell ref="D98:H98"/>
    <mergeCell ref="D99:H99"/>
    <mergeCell ref="D100:H100"/>
    <mergeCell ref="D101:H101"/>
    <mergeCell ref="D89:H89"/>
    <mergeCell ref="D90:H90"/>
    <mergeCell ref="D91:H91"/>
    <mergeCell ref="D92:H92"/>
    <mergeCell ref="D94:H94"/>
    <mergeCell ref="D95:H95"/>
    <mergeCell ref="D93:H93"/>
    <mergeCell ref="D108:H108"/>
    <mergeCell ref="D109:H109"/>
    <mergeCell ref="D112:H112"/>
    <mergeCell ref="D113:H113"/>
    <mergeCell ref="D116:H116"/>
    <mergeCell ref="D117:H117"/>
    <mergeCell ref="D102:H102"/>
    <mergeCell ref="D103:H103"/>
    <mergeCell ref="D104:H104"/>
    <mergeCell ref="D105:H105"/>
    <mergeCell ref="D106:H106"/>
    <mergeCell ref="D107:H107"/>
    <mergeCell ref="D110:H110"/>
    <mergeCell ref="D111:H111"/>
    <mergeCell ref="D115:H115"/>
    <mergeCell ref="D114:H114"/>
    <mergeCell ref="D124:H124"/>
    <mergeCell ref="D125:H125"/>
    <mergeCell ref="D126:H126"/>
    <mergeCell ref="D127:H127"/>
    <mergeCell ref="D128:H128"/>
    <mergeCell ref="D129:H129"/>
    <mergeCell ref="D118:H118"/>
    <mergeCell ref="D119:H119"/>
    <mergeCell ref="D120:H120"/>
    <mergeCell ref="D121:H121"/>
    <mergeCell ref="D122:H122"/>
    <mergeCell ref="D123:H123"/>
    <mergeCell ref="D151:H151"/>
    <mergeCell ref="D152:H152"/>
    <mergeCell ref="D138:H138"/>
    <mergeCell ref="D139:H139"/>
    <mergeCell ref="D141:H141"/>
    <mergeCell ref="D142:H142"/>
    <mergeCell ref="D143:H143"/>
    <mergeCell ref="D146:H146"/>
    <mergeCell ref="D147:H147"/>
    <mergeCell ref="D144:H144"/>
    <mergeCell ref="K5:L5"/>
    <mergeCell ref="K7:L7"/>
    <mergeCell ref="D168:H168"/>
    <mergeCell ref="D169:H169"/>
    <mergeCell ref="D170:H170"/>
    <mergeCell ref="D171:H171"/>
    <mergeCell ref="D163:H163"/>
    <mergeCell ref="D145:H145"/>
    <mergeCell ref="D159:H159"/>
    <mergeCell ref="D160:H160"/>
    <mergeCell ref="D130:H130"/>
    <mergeCell ref="D133:H133"/>
    <mergeCell ref="D134:H134"/>
    <mergeCell ref="D135:H135"/>
    <mergeCell ref="D136:H136"/>
    <mergeCell ref="D140:H140"/>
    <mergeCell ref="D131:H131"/>
    <mergeCell ref="K56:L56"/>
    <mergeCell ref="K20:L20"/>
    <mergeCell ref="D132:H132"/>
    <mergeCell ref="D137:H137"/>
    <mergeCell ref="D148:H148"/>
    <mergeCell ref="D150:H150"/>
    <mergeCell ref="D149:H149"/>
    <mergeCell ref="D153:H153"/>
    <mergeCell ref="D154:H154"/>
    <mergeCell ref="D155:H155"/>
    <mergeCell ref="D156:H156"/>
    <mergeCell ref="D157:H157"/>
    <mergeCell ref="D158:H158"/>
    <mergeCell ref="D172:H172"/>
    <mergeCell ref="D182:H182"/>
    <mergeCell ref="D183:H183"/>
    <mergeCell ref="D161:H161"/>
    <mergeCell ref="D162:H162"/>
    <mergeCell ref="D164:H164"/>
    <mergeCell ref="D165:H165"/>
    <mergeCell ref="D166:H166"/>
    <mergeCell ref="D167:H167"/>
    <mergeCell ref="D173:H173"/>
    <mergeCell ref="D174:H174"/>
    <mergeCell ref="D175:H175"/>
    <mergeCell ref="D176:H176"/>
    <mergeCell ref="D178:H178"/>
    <mergeCell ref="D179:H179"/>
    <mergeCell ref="D180:H180"/>
    <mergeCell ref="D181:H181"/>
    <mergeCell ref="D177:H177"/>
    <mergeCell ref="D188:H188"/>
    <mergeCell ref="D189:H189"/>
    <mergeCell ref="D190:H190"/>
    <mergeCell ref="D192:H192"/>
    <mergeCell ref="D193:H193"/>
    <mergeCell ref="D198:H198"/>
    <mergeCell ref="D199:H199"/>
    <mergeCell ref="D184:H184"/>
    <mergeCell ref="D185:H185"/>
    <mergeCell ref="D186:H186"/>
    <mergeCell ref="D187:H187"/>
    <mergeCell ref="D194:H194"/>
    <mergeCell ref="D195:H195"/>
    <mergeCell ref="D196:H196"/>
    <mergeCell ref="D197:H197"/>
    <mergeCell ref="D191:H191"/>
    <mergeCell ref="D214:H214"/>
    <mergeCell ref="D215:H215"/>
    <mergeCell ref="D217:H217"/>
    <mergeCell ref="D219:H219"/>
    <mergeCell ref="D231:H231"/>
    <mergeCell ref="D232:H232"/>
    <mergeCell ref="D233:H233"/>
    <mergeCell ref="D200:H200"/>
    <mergeCell ref="D201:H201"/>
    <mergeCell ref="D202:H202"/>
    <mergeCell ref="D204:H204"/>
    <mergeCell ref="D207:H207"/>
    <mergeCell ref="D208:H208"/>
    <mergeCell ref="D211:H211"/>
    <mergeCell ref="D212:H212"/>
    <mergeCell ref="D213:H213"/>
    <mergeCell ref="D205:H205"/>
    <mergeCell ref="D206:H206"/>
    <mergeCell ref="D209:H209"/>
    <mergeCell ref="D210:H210"/>
    <mergeCell ref="D203:H203"/>
    <mergeCell ref="D216:H216"/>
    <mergeCell ref="D218:H218"/>
    <mergeCell ref="D249:H249"/>
    <mergeCell ref="D234:H234"/>
    <mergeCell ref="D237:H237"/>
    <mergeCell ref="D238:H238"/>
    <mergeCell ref="D236:H236"/>
    <mergeCell ref="D235:H235"/>
    <mergeCell ref="D241:H241"/>
    <mergeCell ref="D240:H240"/>
    <mergeCell ref="D230:H230"/>
    <mergeCell ref="D247:H247"/>
    <mergeCell ref="D243:H243"/>
    <mergeCell ref="D245:H245"/>
    <mergeCell ref="D244:H244"/>
    <mergeCell ref="D274:H274"/>
    <mergeCell ref="D255:H255"/>
    <mergeCell ref="D270:H270"/>
    <mergeCell ref="D271:H271"/>
    <mergeCell ref="D267:H267"/>
    <mergeCell ref="D265:H265"/>
    <mergeCell ref="D266:H266"/>
    <mergeCell ref="D262:H262"/>
    <mergeCell ref="D263:H263"/>
    <mergeCell ref="D264:H264"/>
    <mergeCell ref="D259:H259"/>
    <mergeCell ref="D268:H268"/>
    <mergeCell ref="D269:H269"/>
    <mergeCell ref="D261:H261"/>
    <mergeCell ref="D272:H272"/>
    <mergeCell ref="D256:H2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topLeftCell="A70" zoomScaleNormal="100" workbookViewId="0">
      <selection activeCell="H12" sqref="H12"/>
    </sheetView>
  </sheetViews>
  <sheetFormatPr defaultRowHeight="15" x14ac:dyDescent="0.25"/>
  <cols>
    <col min="2" max="2" width="10.5703125" bestFit="1" customWidth="1"/>
    <col min="5" max="5" width="12.7109375" bestFit="1" customWidth="1"/>
    <col min="11" max="11" width="11.85546875" bestFit="1" customWidth="1"/>
    <col min="12" max="13" width="11.85546875" customWidth="1"/>
    <col min="18" max="18" width="12.28515625" bestFit="1" customWidth="1"/>
  </cols>
  <sheetData>
    <row r="1" spans="1:23" ht="15.75" thickBot="1" x14ac:dyDescent="0.3"/>
    <row r="2" spans="1:23" ht="15.75" x14ac:dyDescent="0.25">
      <c r="A2" s="38"/>
      <c r="B2" s="39"/>
      <c r="C2" s="40" t="s">
        <v>24</v>
      </c>
      <c r="D2" s="40" t="s">
        <v>25</v>
      </c>
      <c r="E2" s="41"/>
      <c r="F2" s="42"/>
      <c r="G2" s="43" t="s">
        <v>23</v>
      </c>
      <c r="H2" s="44" t="s">
        <v>63</v>
      </c>
      <c r="I2" s="45" t="s">
        <v>64</v>
      </c>
      <c r="L2" s="30"/>
      <c r="M2" s="30"/>
      <c r="N2" s="35"/>
      <c r="O2" s="35"/>
      <c r="P2" s="35"/>
      <c r="Q2" s="33"/>
      <c r="R2" s="33"/>
    </row>
    <row r="3" spans="1:23" ht="15.75" x14ac:dyDescent="0.25">
      <c r="A3" s="46" t="s">
        <v>38</v>
      </c>
      <c r="B3" s="47">
        <v>50000</v>
      </c>
      <c r="C3" s="48">
        <v>14.2</v>
      </c>
      <c r="D3" s="48">
        <v>18.100000000000001</v>
      </c>
      <c r="E3" s="49"/>
      <c r="F3" s="42"/>
      <c r="G3" s="50">
        <f>SUM(H3:I3)</f>
        <v>33720</v>
      </c>
      <c r="H3" s="51">
        <f>SUM(H6:Z6)</f>
        <v>32500</v>
      </c>
      <c r="I3" s="52">
        <f>SUM(H8:Z8)</f>
        <v>1220</v>
      </c>
      <c r="L3" s="30"/>
      <c r="M3" s="30"/>
      <c r="N3" s="35"/>
      <c r="O3" s="35"/>
      <c r="P3" s="33"/>
      <c r="Q3" s="33"/>
      <c r="R3" s="33"/>
    </row>
    <row r="4" spans="1:23" ht="15.75" x14ac:dyDescent="0.25">
      <c r="A4" s="53" t="s">
        <v>35</v>
      </c>
      <c r="B4" s="155" t="s">
        <v>33</v>
      </c>
      <c r="C4" s="155"/>
      <c r="D4" s="48" t="s">
        <v>34</v>
      </c>
      <c r="E4" s="49" t="s">
        <v>34</v>
      </c>
      <c r="F4" s="42"/>
      <c r="G4" s="54"/>
      <c r="H4" s="54"/>
      <c r="I4" s="54"/>
      <c r="L4" s="30"/>
      <c r="M4" s="30"/>
      <c r="N4" s="33"/>
      <c r="O4" s="33"/>
      <c r="P4" s="33"/>
      <c r="Q4" s="35"/>
      <c r="R4" s="35"/>
      <c r="S4" s="9"/>
      <c r="T4" s="9"/>
      <c r="U4" s="9"/>
      <c r="V4" s="9"/>
      <c r="W4" s="9"/>
    </row>
    <row r="5" spans="1:23" ht="15.75" x14ac:dyDescent="0.25">
      <c r="A5" s="53"/>
      <c r="B5" s="48" t="s">
        <v>24</v>
      </c>
      <c r="C5" s="48" t="s">
        <v>25</v>
      </c>
      <c r="D5" s="48">
        <v>50000</v>
      </c>
      <c r="E5" s="49" t="s">
        <v>45</v>
      </c>
      <c r="F5" s="42"/>
      <c r="G5" s="55"/>
      <c r="H5" s="44" t="s">
        <v>61</v>
      </c>
      <c r="I5" s="44" t="s">
        <v>62</v>
      </c>
      <c r="J5" s="37"/>
      <c r="L5" s="30"/>
      <c r="M5" s="30"/>
      <c r="N5" s="35"/>
      <c r="O5" s="35"/>
      <c r="P5" s="33"/>
      <c r="Q5" s="35"/>
      <c r="R5" s="35"/>
      <c r="S5" s="9"/>
      <c r="T5" s="9"/>
      <c r="U5" s="9"/>
      <c r="V5" s="9"/>
      <c r="W5" s="9"/>
    </row>
    <row r="6" spans="1:23" ht="15.75" x14ac:dyDescent="0.25">
      <c r="A6" s="53" t="s">
        <v>26</v>
      </c>
      <c r="B6" s="56"/>
      <c r="C6" s="56"/>
      <c r="D6" s="56"/>
      <c r="E6" s="57"/>
      <c r="F6" s="54"/>
      <c r="G6" s="58" t="s">
        <v>63</v>
      </c>
      <c r="H6" s="56">
        <f>SUM(D7:D66)</f>
        <v>30000</v>
      </c>
      <c r="I6" s="56">
        <f>SUM(D75:D200)</f>
        <v>2500</v>
      </c>
      <c r="J6" s="36"/>
      <c r="N6" s="35"/>
      <c r="O6" s="33"/>
      <c r="P6" s="33"/>
      <c r="Q6" s="33"/>
      <c r="R6" s="33"/>
    </row>
    <row r="7" spans="1:23" ht="15.75" x14ac:dyDescent="0.25">
      <c r="A7" s="53" t="s">
        <v>27</v>
      </c>
      <c r="B7" s="56">
        <v>14.2</v>
      </c>
      <c r="C7" s="56">
        <v>18.100000000000001</v>
      </c>
      <c r="D7" s="56">
        <v>500</v>
      </c>
      <c r="E7" s="57"/>
      <c r="F7" s="54"/>
      <c r="G7" s="58" t="s">
        <v>65</v>
      </c>
      <c r="H7" s="56">
        <f>H6/500</f>
        <v>60</v>
      </c>
      <c r="I7" s="56">
        <f>I6/500</f>
        <v>5</v>
      </c>
      <c r="J7" s="36"/>
      <c r="N7" s="35"/>
      <c r="O7" s="33"/>
      <c r="P7" s="33"/>
      <c r="Q7" s="35"/>
      <c r="R7" s="35"/>
    </row>
    <row r="8" spans="1:23" ht="15.75" x14ac:dyDescent="0.25">
      <c r="A8" s="53" t="s">
        <v>28</v>
      </c>
      <c r="B8" s="56">
        <v>15.2</v>
      </c>
      <c r="C8" s="56">
        <v>19.100000000000001</v>
      </c>
      <c r="D8" s="59">
        <v>0</v>
      </c>
      <c r="E8" s="57"/>
      <c r="F8" s="54"/>
      <c r="G8" s="58" t="s">
        <v>64</v>
      </c>
      <c r="H8" s="56">
        <f>SUM(E7:E66)</f>
        <v>1120</v>
      </c>
      <c r="I8" s="56">
        <f>SUM(E75:E200)</f>
        <v>100</v>
      </c>
      <c r="J8" s="36"/>
      <c r="N8" s="35"/>
      <c r="O8" s="33"/>
      <c r="P8" s="33"/>
      <c r="Q8" s="33"/>
      <c r="R8" s="33"/>
    </row>
    <row r="9" spans="1:23" ht="15.75" x14ac:dyDescent="0.25">
      <c r="A9" s="53" t="s">
        <v>29</v>
      </c>
      <c r="B9" s="56">
        <v>16.2</v>
      </c>
      <c r="C9" s="56">
        <v>20.100000000000001</v>
      </c>
      <c r="D9" s="56">
        <v>500</v>
      </c>
      <c r="E9" s="57"/>
      <c r="F9" s="54"/>
      <c r="G9" s="58" t="s">
        <v>48</v>
      </c>
      <c r="H9" s="56">
        <f>(H6/100)*(10000/120)</f>
        <v>25000</v>
      </c>
      <c r="I9" s="56">
        <f>(I6/100)*(10000/120)</f>
        <v>2083.333333333333</v>
      </c>
      <c r="J9" s="36"/>
      <c r="N9" s="33"/>
      <c r="O9" s="33"/>
      <c r="P9" s="33"/>
      <c r="Q9" s="33"/>
      <c r="R9" s="33"/>
    </row>
    <row r="10" spans="1:23" ht="15.75" x14ac:dyDescent="0.25">
      <c r="A10" s="53" t="s">
        <v>30</v>
      </c>
      <c r="B10" s="56">
        <v>17.2</v>
      </c>
      <c r="C10" s="56">
        <v>21.1</v>
      </c>
      <c r="D10" s="56">
        <v>1000</v>
      </c>
      <c r="E10" s="57"/>
      <c r="F10" s="54"/>
      <c r="G10" s="60" t="s">
        <v>49</v>
      </c>
      <c r="H10" s="61">
        <f>H6-H9+H8</f>
        <v>6120</v>
      </c>
      <c r="I10" s="61">
        <f>I6-I9+I8</f>
        <v>516.66666666666697</v>
      </c>
      <c r="J10" s="34"/>
    </row>
    <row r="11" spans="1:23" ht="15.75" x14ac:dyDescent="0.25">
      <c r="A11" s="53" t="s">
        <v>31</v>
      </c>
      <c r="B11" s="56">
        <v>18.2</v>
      </c>
      <c r="C11" s="56">
        <v>22.1</v>
      </c>
      <c r="D11" s="56">
        <v>500</v>
      </c>
      <c r="E11" s="57"/>
      <c r="F11" s="54"/>
      <c r="G11" s="54"/>
      <c r="H11" s="54"/>
      <c r="I11" s="54"/>
    </row>
    <row r="12" spans="1:23" ht="15.75" x14ac:dyDescent="0.25">
      <c r="A12" s="53" t="s">
        <v>32</v>
      </c>
      <c r="B12" s="56">
        <v>19.2</v>
      </c>
      <c r="C12" s="56">
        <v>23.1</v>
      </c>
      <c r="D12" s="56">
        <v>500</v>
      </c>
      <c r="E12" s="57"/>
      <c r="F12" s="54"/>
      <c r="G12" s="54"/>
      <c r="H12" s="54"/>
      <c r="I12" s="54"/>
    </row>
    <row r="13" spans="1:23" ht="15.75" x14ac:dyDescent="0.25">
      <c r="A13" s="53" t="s">
        <v>26</v>
      </c>
      <c r="B13" s="56">
        <v>20.2</v>
      </c>
      <c r="C13" s="56">
        <v>24.1</v>
      </c>
      <c r="D13" s="56">
        <v>0</v>
      </c>
      <c r="E13" s="57"/>
      <c r="F13" s="54"/>
      <c r="G13" s="54"/>
      <c r="H13" s="54"/>
      <c r="I13" s="54"/>
    </row>
    <row r="14" spans="1:23" ht="15.75" x14ac:dyDescent="0.25">
      <c r="A14" s="53" t="s">
        <v>27</v>
      </c>
      <c r="B14" s="56">
        <v>21.2</v>
      </c>
      <c r="C14" s="56">
        <v>25.1</v>
      </c>
      <c r="D14" s="56">
        <v>1000</v>
      </c>
      <c r="E14" s="57"/>
      <c r="F14" s="54"/>
      <c r="G14" s="54"/>
      <c r="H14" s="54"/>
      <c r="I14" s="54"/>
    </row>
    <row r="15" spans="1:23" ht="15.75" x14ac:dyDescent="0.25">
      <c r="A15" s="53" t="s">
        <v>28</v>
      </c>
      <c r="B15" s="56">
        <v>22.2</v>
      </c>
      <c r="C15" s="56">
        <v>26.1</v>
      </c>
      <c r="D15" s="56">
        <v>0</v>
      </c>
      <c r="E15" s="57"/>
      <c r="F15" s="54"/>
      <c r="G15" s="54"/>
      <c r="H15" s="54"/>
      <c r="I15" s="54"/>
    </row>
    <row r="16" spans="1:23" ht="15.75" x14ac:dyDescent="0.25">
      <c r="A16" s="53" t="s">
        <v>29</v>
      </c>
      <c r="B16" s="56">
        <v>23.2</v>
      </c>
      <c r="C16" s="56">
        <v>27.1</v>
      </c>
      <c r="D16" s="56">
        <v>1000</v>
      </c>
      <c r="E16" s="57"/>
      <c r="F16" s="54"/>
      <c r="G16" s="54"/>
      <c r="H16" s="54"/>
      <c r="I16" s="54"/>
    </row>
    <row r="17" spans="1:9" ht="15.75" x14ac:dyDescent="0.25">
      <c r="A17" s="53" t="s">
        <v>30</v>
      </c>
      <c r="B17" s="56">
        <v>24.2</v>
      </c>
      <c r="C17" s="56">
        <v>28.1</v>
      </c>
      <c r="D17" s="56">
        <v>0</v>
      </c>
      <c r="E17" s="57"/>
      <c r="F17" s="54"/>
      <c r="G17" s="54"/>
      <c r="H17" s="54"/>
      <c r="I17" s="54"/>
    </row>
    <row r="18" spans="1:9" ht="15.75" x14ac:dyDescent="0.25">
      <c r="A18" s="53" t="s">
        <v>31</v>
      </c>
      <c r="B18" s="56">
        <v>25.2</v>
      </c>
      <c r="C18" s="56">
        <v>29.1</v>
      </c>
      <c r="D18" s="56">
        <v>1000</v>
      </c>
      <c r="E18" s="57"/>
      <c r="F18" s="54"/>
      <c r="G18" s="54"/>
      <c r="H18" s="54"/>
      <c r="I18" s="54"/>
    </row>
    <row r="19" spans="1:9" ht="15.75" x14ac:dyDescent="0.25">
      <c r="A19" s="53" t="s">
        <v>32</v>
      </c>
      <c r="B19" s="56">
        <v>26.2</v>
      </c>
      <c r="C19" s="56">
        <v>1.2</v>
      </c>
      <c r="D19" s="56">
        <v>0</v>
      </c>
      <c r="E19" s="57"/>
      <c r="F19" s="54"/>
      <c r="G19" s="54"/>
      <c r="H19" s="54"/>
      <c r="I19" s="54"/>
    </row>
    <row r="20" spans="1:9" ht="15.75" x14ac:dyDescent="0.25">
      <c r="A20" s="53" t="s">
        <v>26</v>
      </c>
      <c r="B20" s="56">
        <v>27.2</v>
      </c>
      <c r="C20" s="56">
        <v>2.2000000000000002</v>
      </c>
      <c r="D20" s="56">
        <v>500</v>
      </c>
      <c r="E20" s="57"/>
      <c r="F20" s="54"/>
      <c r="G20" s="54"/>
      <c r="H20" s="54"/>
      <c r="I20" s="54"/>
    </row>
    <row r="21" spans="1:9" ht="15.75" x14ac:dyDescent="0.25">
      <c r="A21" s="53" t="s">
        <v>27</v>
      </c>
      <c r="B21" s="56">
        <v>28.2</v>
      </c>
      <c r="C21" s="56">
        <v>3.2</v>
      </c>
      <c r="D21" s="56">
        <v>1000</v>
      </c>
      <c r="E21" s="57"/>
      <c r="F21" s="54"/>
      <c r="G21" s="54"/>
      <c r="H21" s="54"/>
      <c r="I21" s="54"/>
    </row>
    <row r="22" spans="1:9" ht="15.75" x14ac:dyDescent="0.25">
      <c r="A22" s="53" t="s">
        <v>28</v>
      </c>
      <c r="B22" s="56">
        <v>1.3</v>
      </c>
      <c r="C22" s="56">
        <v>4.2</v>
      </c>
      <c r="D22" s="56">
        <v>500</v>
      </c>
      <c r="E22" s="57"/>
      <c r="F22" s="54"/>
      <c r="G22" s="54"/>
      <c r="H22" s="54"/>
      <c r="I22" s="54"/>
    </row>
    <row r="23" spans="1:9" ht="15.75" x14ac:dyDescent="0.25">
      <c r="A23" s="53" t="s">
        <v>29</v>
      </c>
      <c r="B23" s="56">
        <v>2.2999999999999998</v>
      </c>
      <c r="C23" s="56">
        <v>5.2</v>
      </c>
      <c r="D23" s="56">
        <v>500</v>
      </c>
      <c r="E23" s="57"/>
      <c r="F23" s="54"/>
      <c r="G23" s="54"/>
      <c r="H23" s="54"/>
      <c r="I23" s="54"/>
    </row>
    <row r="24" spans="1:9" ht="15.75" x14ac:dyDescent="0.25">
      <c r="A24" s="53" t="s">
        <v>30</v>
      </c>
      <c r="B24" s="56">
        <v>3.3</v>
      </c>
      <c r="C24" s="56">
        <v>6.2</v>
      </c>
      <c r="D24" s="56">
        <v>500</v>
      </c>
      <c r="E24" s="57"/>
      <c r="F24" s="54"/>
      <c r="G24" s="54"/>
      <c r="H24" s="54"/>
      <c r="I24" s="54"/>
    </row>
    <row r="25" spans="1:9" ht="15.75" x14ac:dyDescent="0.25">
      <c r="A25" s="53" t="s">
        <v>31</v>
      </c>
      <c r="B25" s="56">
        <v>4.3</v>
      </c>
      <c r="C25" s="56">
        <v>7.2</v>
      </c>
      <c r="D25" s="56">
        <v>500</v>
      </c>
      <c r="E25" s="57"/>
      <c r="F25" s="54"/>
      <c r="G25" s="54"/>
      <c r="H25" s="54"/>
      <c r="I25" s="54"/>
    </row>
    <row r="26" spans="1:9" ht="15.75" x14ac:dyDescent="0.25">
      <c r="A26" s="53" t="s">
        <v>32</v>
      </c>
      <c r="B26" s="56">
        <v>5.3</v>
      </c>
      <c r="C26" s="56">
        <v>8.1999999999999993</v>
      </c>
      <c r="D26" s="56">
        <v>500</v>
      </c>
      <c r="E26" s="57"/>
      <c r="F26" s="54"/>
      <c r="G26" s="54"/>
      <c r="H26" s="54"/>
      <c r="I26" s="54"/>
    </row>
    <row r="27" spans="1:9" ht="15.75" x14ac:dyDescent="0.25">
      <c r="A27" s="53" t="s">
        <v>26</v>
      </c>
      <c r="B27" s="56">
        <v>6.3</v>
      </c>
      <c r="C27" s="56">
        <v>9.1999999999999993</v>
      </c>
      <c r="D27" s="56">
        <v>500</v>
      </c>
      <c r="E27" s="57"/>
      <c r="F27" s="54"/>
      <c r="G27" s="54"/>
      <c r="H27" s="54"/>
      <c r="I27" s="54"/>
    </row>
    <row r="28" spans="1:9" ht="15.75" x14ac:dyDescent="0.25">
      <c r="A28" s="53" t="s">
        <v>27</v>
      </c>
      <c r="B28" s="56">
        <v>7.3</v>
      </c>
      <c r="C28" s="56">
        <v>10.199999999999999</v>
      </c>
      <c r="D28" s="56">
        <v>500</v>
      </c>
      <c r="E28" s="57"/>
      <c r="F28" s="54"/>
      <c r="G28" s="54"/>
      <c r="H28" s="54"/>
      <c r="I28" s="54"/>
    </row>
    <row r="29" spans="1:9" ht="15.75" x14ac:dyDescent="0.25">
      <c r="A29" s="53" t="s">
        <v>28</v>
      </c>
      <c r="B29" s="56">
        <v>8.3000000000000007</v>
      </c>
      <c r="C29" s="56">
        <v>11.2</v>
      </c>
      <c r="D29" s="56">
        <v>500</v>
      </c>
      <c r="E29" s="57"/>
      <c r="F29" s="54"/>
      <c r="G29" s="54"/>
      <c r="H29" s="54"/>
      <c r="I29" s="54"/>
    </row>
    <row r="30" spans="1:9" ht="15.75" x14ac:dyDescent="0.25">
      <c r="A30" s="53" t="s">
        <v>29</v>
      </c>
      <c r="B30" s="56">
        <v>9.3000000000000007</v>
      </c>
      <c r="C30" s="56">
        <v>12.2</v>
      </c>
      <c r="D30" s="56">
        <v>0</v>
      </c>
      <c r="E30" s="57"/>
      <c r="F30" s="54"/>
      <c r="G30" s="54"/>
      <c r="H30" s="54"/>
      <c r="I30" s="54"/>
    </row>
    <row r="31" spans="1:9" ht="15.75" x14ac:dyDescent="0.25">
      <c r="A31" s="53" t="s">
        <v>30</v>
      </c>
      <c r="B31" s="56">
        <v>10.3</v>
      </c>
      <c r="C31" s="56">
        <v>13.2</v>
      </c>
      <c r="D31" s="56">
        <v>1000</v>
      </c>
      <c r="E31" s="57"/>
      <c r="F31" s="54"/>
      <c r="G31" s="54"/>
      <c r="H31" s="54"/>
      <c r="I31" s="54"/>
    </row>
    <row r="32" spans="1:9" ht="15.75" x14ac:dyDescent="0.25">
      <c r="A32" s="53" t="s">
        <v>31</v>
      </c>
      <c r="B32" s="56">
        <v>11.3</v>
      </c>
      <c r="C32" s="56">
        <v>14.2</v>
      </c>
      <c r="D32" s="56">
        <v>500</v>
      </c>
      <c r="E32" s="57"/>
      <c r="F32" s="54"/>
      <c r="G32" s="54"/>
      <c r="H32" s="54"/>
      <c r="I32" s="54"/>
    </row>
    <row r="33" spans="1:9" ht="15.75" x14ac:dyDescent="0.25">
      <c r="A33" s="53" t="s">
        <v>32</v>
      </c>
      <c r="B33" s="56">
        <v>12.3</v>
      </c>
      <c r="C33" s="56">
        <v>15.2</v>
      </c>
      <c r="D33" s="56">
        <v>0</v>
      </c>
      <c r="E33" s="57"/>
      <c r="F33" s="54"/>
      <c r="G33" s="54"/>
      <c r="H33" s="54"/>
      <c r="I33" s="54"/>
    </row>
    <row r="34" spans="1:9" ht="15.75" x14ac:dyDescent="0.25">
      <c r="A34" s="53" t="s">
        <v>26</v>
      </c>
      <c r="B34" s="56">
        <v>13.3</v>
      </c>
      <c r="C34" s="56">
        <v>16.2</v>
      </c>
      <c r="D34" s="56">
        <v>1000</v>
      </c>
      <c r="E34" s="57"/>
      <c r="F34" s="54"/>
      <c r="G34" s="54"/>
      <c r="H34" s="54"/>
      <c r="I34" s="54"/>
    </row>
    <row r="35" spans="1:9" ht="15.75" x14ac:dyDescent="0.25">
      <c r="A35" s="53" t="s">
        <v>27</v>
      </c>
      <c r="B35" s="56">
        <v>14.3</v>
      </c>
      <c r="C35" s="56">
        <v>17.2</v>
      </c>
      <c r="D35" s="56">
        <v>500</v>
      </c>
      <c r="E35" s="57"/>
      <c r="F35" s="54"/>
      <c r="G35" s="54"/>
      <c r="H35" s="54"/>
      <c r="I35" s="54"/>
    </row>
    <row r="36" spans="1:9" ht="15.75" x14ac:dyDescent="0.25">
      <c r="A36" s="53" t="s">
        <v>28</v>
      </c>
      <c r="B36" s="56">
        <v>15.3</v>
      </c>
      <c r="C36" s="56">
        <v>18.2</v>
      </c>
      <c r="D36" s="56">
        <v>500</v>
      </c>
      <c r="E36" s="57"/>
      <c r="F36" s="54"/>
      <c r="G36" s="54"/>
      <c r="H36" s="54"/>
      <c r="I36" s="54"/>
    </row>
    <row r="37" spans="1:9" ht="15.75" x14ac:dyDescent="0.25">
      <c r="A37" s="53" t="s">
        <v>29</v>
      </c>
      <c r="B37" s="56">
        <v>16.3</v>
      </c>
      <c r="C37" s="56">
        <v>19.2</v>
      </c>
      <c r="D37" s="56">
        <v>500</v>
      </c>
      <c r="E37" s="57"/>
      <c r="F37" s="54"/>
      <c r="G37" s="54"/>
      <c r="H37" s="54"/>
      <c r="I37" s="54"/>
    </row>
    <row r="38" spans="1:9" ht="15.75" x14ac:dyDescent="0.25">
      <c r="A38" s="53" t="s">
        <v>30</v>
      </c>
      <c r="B38" s="56">
        <v>17.3</v>
      </c>
      <c r="C38" s="56">
        <v>20.2</v>
      </c>
      <c r="D38" s="56">
        <v>500</v>
      </c>
      <c r="E38" s="57"/>
      <c r="F38" s="54"/>
      <c r="G38" s="54"/>
      <c r="H38" s="54"/>
      <c r="I38" s="54"/>
    </row>
    <row r="39" spans="1:9" ht="15.75" x14ac:dyDescent="0.25">
      <c r="A39" s="53" t="s">
        <v>31</v>
      </c>
      <c r="B39" s="56">
        <v>18.3</v>
      </c>
      <c r="C39" s="56">
        <v>21.2</v>
      </c>
      <c r="D39" s="56">
        <v>500</v>
      </c>
      <c r="E39" s="57">
        <v>40</v>
      </c>
      <c r="F39" s="54"/>
      <c r="G39" s="54"/>
      <c r="H39" s="54"/>
      <c r="I39" s="54"/>
    </row>
    <row r="40" spans="1:9" ht="15.75" x14ac:dyDescent="0.25">
      <c r="A40" s="53" t="s">
        <v>32</v>
      </c>
      <c r="B40" s="56">
        <v>19.3</v>
      </c>
      <c r="C40" s="56">
        <v>22.2</v>
      </c>
      <c r="D40" s="56">
        <v>500</v>
      </c>
      <c r="E40" s="57">
        <v>40</v>
      </c>
      <c r="F40" s="54"/>
      <c r="G40" s="54"/>
      <c r="H40" s="54"/>
      <c r="I40" s="54"/>
    </row>
    <row r="41" spans="1:9" ht="15.75" x14ac:dyDescent="0.25">
      <c r="A41" s="53" t="s">
        <v>26</v>
      </c>
      <c r="B41" s="56">
        <v>20.3</v>
      </c>
      <c r="C41" s="56">
        <v>23.2</v>
      </c>
      <c r="D41" s="56">
        <v>500</v>
      </c>
      <c r="E41" s="57">
        <v>40</v>
      </c>
      <c r="F41" s="54"/>
      <c r="G41" s="54"/>
      <c r="H41" s="54"/>
      <c r="I41" s="54"/>
    </row>
    <row r="42" spans="1:9" ht="15.75" x14ac:dyDescent="0.25">
      <c r="A42" s="53" t="s">
        <v>27</v>
      </c>
      <c r="B42" s="56">
        <v>21.3</v>
      </c>
      <c r="C42" s="56">
        <v>24.2</v>
      </c>
      <c r="D42" s="56">
        <v>500</v>
      </c>
      <c r="E42" s="57">
        <v>40</v>
      </c>
      <c r="F42" s="54"/>
      <c r="G42" s="54"/>
      <c r="H42" s="54"/>
      <c r="I42" s="54"/>
    </row>
    <row r="43" spans="1:9" ht="15.75" x14ac:dyDescent="0.25">
      <c r="A43" s="53" t="s">
        <v>28</v>
      </c>
      <c r="B43" s="56">
        <v>22.3</v>
      </c>
      <c r="C43" s="56">
        <f>Sheet1!C62</f>
        <v>25.2</v>
      </c>
      <c r="D43" s="56">
        <v>500</v>
      </c>
      <c r="E43" s="57">
        <v>40</v>
      </c>
      <c r="F43" s="54"/>
      <c r="G43" s="54"/>
      <c r="H43" s="54"/>
      <c r="I43" s="54"/>
    </row>
    <row r="44" spans="1:9" ht="15.75" x14ac:dyDescent="0.25">
      <c r="A44" s="53" t="s">
        <v>29</v>
      </c>
      <c r="B44" s="56">
        <v>23.3</v>
      </c>
      <c r="C44" s="56">
        <f>Sheet1!C63</f>
        <v>26.2</v>
      </c>
      <c r="D44" s="56">
        <v>500</v>
      </c>
      <c r="E44" s="57">
        <v>40</v>
      </c>
      <c r="F44" s="54"/>
      <c r="G44" s="54"/>
      <c r="H44" s="54"/>
      <c r="I44" s="54"/>
    </row>
    <row r="45" spans="1:9" ht="15.75" x14ac:dyDescent="0.25">
      <c r="A45" s="53" t="s">
        <v>30</v>
      </c>
      <c r="B45" s="56">
        <v>24.3</v>
      </c>
      <c r="C45" s="56">
        <f>Sheet1!C64</f>
        <v>27.2</v>
      </c>
      <c r="D45" s="56">
        <v>500</v>
      </c>
      <c r="E45" s="57">
        <v>40</v>
      </c>
      <c r="F45" s="54"/>
      <c r="G45" s="54"/>
      <c r="H45" s="54"/>
      <c r="I45" s="54"/>
    </row>
    <row r="46" spans="1:9" ht="15.75" x14ac:dyDescent="0.25">
      <c r="A46" s="53" t="s">
        <v>31</v>
      </c>
      <c r="B46" s="56">
        <v>25.3</v>
      </c>
      <c r="C46" s="56">
        <f>Sheet1!C65</f>
        <v>28.2</v>
      </c>
      <c r="D46" s="56">
        <v>500</v>
      </c>
      <c r="E46" s="57">
        <v>40</v>
      </c>
      <c r="F46" s="54"/>
      <c r="G46" s="54"/>
      <c r="H46" s="54"/>
      <c r="I46" s="54"/>
    </row>
    <row r="47" spans="1:9" ht="15.75" x14ac:dyDescent="0.25">
      <c r="A47" s="53" t="s">
        <v>32</v>
      </c>
      <c r="B47" s="56">
        <v>26.3</v>
      </c>
      <c r="C47" s="56">
        <f>Sheet1!C66</f>
        <v>29.2</v>
      </c>
      <c r="D47" s="56">
        <v>500</v>
      </c>
      <c r="E47" s="57">
        <v>40</v>
      </c>
      <c r="F47" s="54"/>
      <c r="G47" s="54"/>
      <c r="H47" s="54"/>
      <c r="I47" s="54"/>
    </row>
    <row r="48" spans="1:9" ht="15.75" x14ac:dyDescent="0.25">
      <c r="A48" s="53" t="s">
        <v>26</v>
      </c>
      <c r="B48" s="56">
        <v>27.3</v>
      </c>
      <c r="C48" s="56">
        <f>Sheet1!C67</f>
        <v>30.2</v>
      </c>
      <c r="D48" s="56">
        <v>500</v>
      </c>
      <c r="E48" s="57">
        <v>40</v>
      </c>
      <c r="F48" s="54"/>
      <c r="G48" s="54"/>
      <c r="H48" s="54"/>
      <c r="I48" s="54"/>
    </row>
    <row r="49" spans="1:9" ht="15.75" x14ac:dyDescent="0.25">
      <c r="A49" s="53" t="s">
        <v>27</v>
      </c>
      <c r="B49" s="56">
        <f>Sheet1!B69</f>
        <v>28.3</v>
      </c>
      <c r="C49" s="56">
        <f>Sheet1!C69</f>
        <v>1.3</v>
      </c>
      <c r="D49" s="56">
        <v>500</v>
      </c>
      <c r="E49" s="57">
        <v>40</v>
      </c>
      <c r="F49" s="54"/>
      <c r="G49" s="54"/>
      <c r="H49" s="54"/>
      <c r="I49" s="54"/>
    </row>
    <row r="50" spans="1:9" ht="15.75" x14ac:dyDescent="0.25">
      <c r="A50" s="53" t="s">
        <v>28</v>
      </c>
      <c r="B50" s="56">
        <f>Sheet1!B70</f>
        <v>29.3</v>
      </c>
      <c r="C50" s="56">
        <f>Sheet1!C70</f>
        <v>2.2999999999999998</v>
      </c>
      <c r="D50" s="56">
        <v>500</v>
      </c>
      <c r="E50" s="57">
        <v>40</v>
      </c>
      <c r="F50" s="54"/>
      <c r="G50" s="54"/>
      <c r="H50" s="54"/>
      <c r="I50" s="54"/>
    </row>
    <row r="51" spans="1:9" ht="15.75" x14ac:dyDescent="0.25">
      <c r="A51" s="53" t="s">
        <v>29</v>
      </c>
      <c r="B51" s="56">
        <f>Sheet1!B71</f>
        <v>30.3</v>
      </c>
      <c r="C51" s="56">
        <f>Sheet1!C71</f>
        <v>3.3</v>
      </c>
      <c r="D51" s="56">
        <v>500</v>
      </c>
      <c r="E51" s="57">
        <v>40</v>
      </c>
      <c r="F51" s="54"/>
      <c r="G51" s="54"/>
      <c r="H51" s="54"/>
      <c r="I51" s="54"/>
    </row>
    <row r="52" spans="1:9" ht="15.75" x14ac:dyDescent="0.25">
      <c r="A52" s="53" t="s">
        <v>30</v>
      </c>
      <c r="B52" s="56">
        <f>Sheet1!B72</f>
        <v>31.3</v>
      </c>
      <c r="C52" s="56">
        <f>Sheet1!C72</f>
        <v>4.3</v>
      </c>
      <c r="D52" s="56">
        <v>500</v>
      </c>
      <c r="E52" s="57">
        <v>40</v>
      </c>
      <c r="F52" s="54"/>
      <c r="G52" s="54"/>
      <c r="H52" s="54"/>
      <c r="I52" s="54"/>
    </row>
    <row r="53" spans="1:9" ht="15.75" x14ac:dyDescent="0.25">
      <c r="A53" s="53" t="s">
        <v>31</v>
      </c>
      <c r="B53" s="56">
        <f>Sheet1!B75</f>
        <v>1.4</v>
      </c>
      <c r="C53" s="56">
        <f>Sheet1!C75</f>
        <v>5.3</v>
      </c>
      <c r="D53" s="56">
        <v>0</v>
      </c>
      <c r="E53" s="57">
        <v>0</v>
      </c>
      <c r="F53" s="54"/>
      <c r="G53" s="54"/>
      <c r="H53" s="54"/>
      <c r="I53" s="54"/>
    </row>
    <row r="54" spans="1:9" ht="15.75" x14ac:dyDescent="0.25">
      <c r="A54" s="53" t="s">
        <v>32</v>
      </c>
      <c r="B54" s="56">
        <f>Sheet1!B76</f>
        <v>2.4</v>
      </c>
      <c r="C54" s="56">
        <f>Sheet1!C76</f>
        <v>6.3</v>
      </c>
      <c r="D54" s="56">
        <v>1000</v>
      </c>
      <c r="E54" s="57">
        <v>80</v>
      </c>
      <c r="F54" s="54"/>
      <c r="G54" s="54"/>
      <c r="H54" s="54"/>
      <c r="I54" s="54"/>
    </row>
    <row r="55" spans="1:9" ht="15.75" x14ac:dyDescent="0.25">
      <c r="A55" s="53" t="s">
        <v>26</v>
      </c>
      <c r="B55" s="56">
        <f>Sheet1!B77</f>
        <v>3.4</v>
      </c>
      <c r="C55" s="56">
        <f>Sheet1!C77</f>
        <v>7.3</v>
      </c>
      <c r="D55" s="56">
        <v>500</v>
      </c>
      <c r="E55" s="57">
        <v>40</v>
      </c>
      <c r="F55" s="54"/>
      <c r="G55" s="54"/>
      <c r="H55" s="54"/>
      <c r="I55" s="54"/>
    </row>
    <row r="56" spans="1:9" ht="15.75" x14ac:dyDescent="0.25">
      <c r="A56" s="53" t="s">
        <v>27</v>
      </c>
      <c r="B56" s="56">
        <f>Sheet1!B78</f>
        <v>4.4000000000000004</v>
      </c>
      <c r="C56" s="56">
        <f>Sheet1!C78</f>
        <v>8.3000000000000007</v>
      </c>
      <c r="D56" s="56">
        <v>500</v>
      </c>
      <c r="E56" s="57">
        <v>40</v>
      </c>
      <c r="F56" s="54"/>
      <c r="G56" s="54"/>
      <c r="H56" s="54"/>
      <c r="I56" s="54"/>
    </row>
    <row r="57" spans="1:9" ht="15.75" x14ac:dyDescent="0.25">
      <c r="A57" s="53" t="s">
        <v>28</v>
      </c>
      <c r="B57" s="56">
        <f>Sheet1!B79</f>
        <v>5.4</v>
      </c>
      <c r="C57" s="56">
        <f>Sheet1!C79</f>
        <v>9.3000000000000007</v>
      </c>
      <c r="D57" s="56">
        <v>500</v>
      </c>
      <c r="E57" s="57">
        <v>40</v>
      </c>
      <c r="F57" s="54"/>
      <c r="G57" s="54"/>
      <c r="H57" s="54"/>
      <c r="I57" s="54"/>
    </row>
    <row r="58" spans="1:9" ht="15.75" x14ac:dyDescent="0.25">
      <c r="A58" s="53" t="s">
        <v>29</v>
      </c>
      <c r="B58" s="56">
        <f>Sheet1!B80</f>
        <v>6.4</v>
      </c>
      <c r="C58" s="56">
        <f>Sheet1!C80</f>
        <v>10.3</v>
      </c>
      <c r="D58" s="56">
        <v>500</v>
      </c>
      <c r="E58" s="57">
        <v>40</v>
      </c>
      <c r="F58" s="54"/>
      <c r="G58" s="54"/>
      <c r="H58" s="54"/>
      <c r="I58" s="54"/>
    </row>
    <row r="59" spans="1:9" ht="15.75" x14ac:dyDescent="0.25">
      <c r="A59" s="53" t="s">
        <v>30</v>
      </c>
      <c r="B59" s="56">
        <f>Sheet1!B81</f>
        <v>7.4</v>
      </c>
      <c r="C59" s="56">
        <f>Sheet1!C81</f>
        <v>11.3</v>
      </c>
      <c r="D59" s="56">
        <v>500</v>
      </c>
      <c r="E59" s="57">
        <v>40</v>
      </c>
      <c r="F59" s="54"/>
      <c r="G59" s="54"/>
      <c r="H59" s="54"/>
      <c r="I59" s="54"/>
    </row>
    <row r="60" spans="1:9" ht="15.75" x14ac:dyDescent="0.25">
      <c r="A60" s="53" t="s">
        <v>31</v>
      </c>
      <c r="B60" s="56">
        <f>Sheet1!B82</f>
        <v>8.4</v>
      </c>
      <c r="C60" s="56">
        <f>Sheet1!C82</f>
        <v>12.3</v>
      </c>
      <c r="D60" s="56">
        <v>500</v>
      </c>
      <c r="E60" s="57">
        <v>40</v>
      </c>
      <c r="F60" s="54"/>
      <c r="G60" s="54"/>
      <c r="H60" s="54"/>
      <c r="I60" s="54"/>
    </row>
    <row r="61" spans="1:9" ht="15.75" x14ac:dyDescent="0.25">
      <c r="A61" s="53" t="s">
        <v>32</v>
      </c>
      <c r="B61" s="56">
        <f>Sheet1!B83</f>
        <v>9.4</v>
      </c>
      <c r="C61" s="56">
        <f>Sheet1!C83</f>
        <v>13.3</v>
      </c>
      <c r="D61" s="56">
        <v>500</v>
      </c>
      <c r="E61" s="57">
        <v>40</v>
      </c>
      <c r="F61" s="54"/>
      <c r="G61" s="54"/>
      <c r="H61" s="54"/>
      <c r="I61" s="54"/>
    </row>
    <row r="62" spans="1:9" ht="15.75" x14ac:dyDescent="0.25">
      <c r="A62" s="53" t="s">
        <v>26</v>
      </c>
      <c r="B62" s="56">
        <f>Sheet1!B84</f>
        <v>10.4</v>
      </c>
      <c r="C62" s="56">
        <f>Sheet1!C84</f>
        <v>14.3</v>
      </c>
      <c r="D62" s="56">
        <v>500</v>
      </c>
      <c r="E62" s="57">
        <v>40</v>
      </c>
      <c r="F62" s="54"/>
      <c r="G62" s="54"/>
      <c r="H62" s="54"/>
      <c r="I62" s="54"/>
    </row>
    <row r="63" spans="1:9" ht="15.75" x14ac:dyDescent="0.25">
      <c r="A63" s="53" t="s">
        <v>27</v>
      </c>
      <c r="B63" s="56">
        <f>Sheet1!B85</f>
        <v>11.4</v>
      </c>
      <c r="C63" s="56">
        <f>Sheet1!C85</f>
        <v>15.3</v>
      </c>
      <c r="D63" s="56">
        <v>500</v>
      </c>
      <c r="E63" s="57">
        <v>40</v>
      </c>
      <c r="F63" s="54"/>
      <c r="G63" s="54"/>
      <c r="H63" s="54"/>
      <c r="I63" s="54"/>
    </row>
    <row r="64" spans="1:9" ht="15.75" x14ac:dyDescent="0.25">
      <c r="A64" s="53" t="s">
        <v>28</v>
      </c>
      <c r="B64" s="56">
        <f>Sheet1!B86</f>
        <v>12.4</v>
      </c>
      <c r="C64" s="56">
        <f>Sheet1!C86</f>
        <v>16.3</v>
      </c>
      <c r="D64" s="56">
        <v>500</v>
      </c>
      <c r="E64" s="57">
        <v>40</v>
      </c>
      <c r="F64" s="54"/>
      <c r="G64" s="54"/>
      <c r="H64" s="54"/>
      <c r="I64" s="54"/>
    </row>
    <row r="65" spans="1:18" ht="15.75" x14ac:dyDescent="0.25">
      <c r="A65" s="53" t="s">
        <v>29</v>
      </c>
      <c r="B65" s="56">
        <f>Sheet1!B87</f>
        <v>13.4</v>
      </c>
      <c r="C65" s="56">
        <f>Sheet1!C87</f>
        <v>17.3</v>
      </c>
      <c r="D65" s="56">
        <v>500</v>
      </c>
      <c r="E65" s="57">
        <v>40</v>
      </c>
      <c r="F65" s="54"/>
      <c r="G65" s="54"/>
      <c r="H65" s="54"/>
      <c r="I65" s="54"/>
    </row>
    <row r="66" spans="1:18" ht="15.75" x14ac:dyDescent="0.25">
      <c r="A66" s="53" t="s">
        <v>30</v>
      </c>
      <c r="B66" s="56">
        <f>Sheet1!B88</f>
        <v>14.4</v>
      </c>
      <c r="C66" s="56">
        <f>Sheet1!C88</f>
        <v>18.3</v>
      </c>
      <c r="D66" s="56">
        <v>500</v>
      </c>
      <c r="E66" s="57">
        <v>40</v>
      </c>
      <c r="F66" s="54"/>
      <c r="G66" s="54"/>
      <c r="H66" s="54"/>
      <c r="I66" s="54"/>
    </row>
    <row r="67" spans="1:18" ht="15.75" x14ac:dyDescent="0.25">
      <c r="A67" s="53" t="s">
        <v>31</v>
      </c>
      <c r="B67" s="56">
        <f>Sheet1!B89</f>
        <v>15.4</v>
      </c>
      <c r="C67" s="56">
        <f>Sheet1!C89</f>
        <v>19.3</v>
      </c>
      <c r="D67" s="155"/>
      <c r="E67" s="156"/>
      <c r="F67" s="54"/>
      <c r="G67" s="54"/>
      <c r="H67" s="54"/>
      <c r="I67" s="54"/>
      <c r="N67" s="30"/>
      <c r="O67" s="10"/>
      <c r="P67" s="30"/>
      <c r="Q67" s="30"/>
      <c r="R67" s="30"/>
    </row>
    <row r="68" spans="1:18" ht="15.75" x14ac:dyDescent="0.25">
      <c r="A68" s="53" t="s">
        <v>32</v>
      </c>
      <c r="B68" s="56">
        <f>Sheet1!B90</f>
        <v>16.399999999999999</v>
      </c>
      <c r="C68" s="56">
        <f>Sheet1!C90</f>
        <v>20.3</v>
      </c>
      <c r="D68" s="155"/>
      <c r="E68" s="156"/>
      <c r="F68" s="54"/>
      <c r="G68" s="54"/>
      <c r="H68" s="54"/>
      <c r="I68" s="54"/>
      <c r="N68" s="30"/>
      <c r="O68" s="12"/>
      <c r="P68" s="32"/>
      <c r="Q68" s="32"/>
      <c r="R68" s="30"/>
    </row>
    <row r="69" spans="1:18" ht="15.75" x14ac:dyDescent="0.25">
      <c r="A69" s="53" t="s">
        <v>26</v>
      </c>
      <c r="B69" s="56">
        <f>Sheet1!B91</f>
        <v>17.399999999999999</v>
      </c>
      <c r="C69" s="56">
        <f>Sheet1!C91</f>
        <v>21.3</v>
      </c>
      <c r="D69" s="155"/>
      <c r="E69" s="156"/>
      <c r="F69" s="54"/>
      <c r="G69" s="54"/>
      <c r="H69" s="54"/>
      <c r="I69" s="54"/>
      <c r="O69" s="159"/>
      <c r="P69" s="159"/>
      <c r="Q69" s="30"/>
      <c r="R69" s="30"/>
    </row>
    <row r="70" spans="1:18" ht="16.5" thickBot="1" x14ac:dyDescent="0.3">
      <c r="A70" s="62" t="s">
        <v>27</v>
      </c>
      <c r="B70" s="63">
        <f>Sheet1!B92</f>
        <v>18.399999999999999</v>
      </c>
      <c r="C70" s="63">
        <f>Sheet1!C92</f>
        <v>22.3</v>
      </c>
      <c r="D70" s="157"/>
      <c r="E70" s="158"/>
      <c r="F70" s="54"/>
      <c r="G70" s="54"/>
      <c r="H70" s="54"/>
      <c r="I70" s="54"/>
      <c r="O70" s="30"/>
      <c r="P70" s="30"/>
      <c r="Q70" s="30"/>
      <c r="R70" s="30"/>
    </row>
    <row r="71" spans="1:18" ht="15.75" x14ac:dyDescent="0.25">
      <c r="A71" s="53"/>
      <c r="B71" s="64"/>
      <c r="C71" s="42" t="s">
        <v>24</v>
      </c>
      <c r="D71" s="42" t="s">
        <v>25</v>
      </c>
      <c r="E71" s="42"/>
      <c r="F71" s="54"/>
      <c r="G71" s="54"/>
      <c r="H71" s="54"/>
      <c r="I71" s="54"/>
      <c r="N71" s="30"/>
      <c r="O71" s="10"/>
      <c r="P71" s="30"/>
      <c r="Q71" s="30"/>
      <c r="R71" s="30"/>
    </row>
    <row r="72" spans="1:18" ht="15.75" x14ac:dyDescent="0.25">
      <c r="A72" s="46" t="s">
        <v>38</v>
      </c>
      <c r="B72" s="65">
        <v>50000</v>
      </c>
      <c r="C72" s="66">
        <v>18.399999999999999</v>
      </c>
      <c r="D72" s="66">
        <v>22.3</v>
      </c>
      <c r="E72" s="42"/>
      <c r="F72" s="54"/>
      <c r="G72" s="54"/>
      <c r="H72" s="54"/>
      <c r="I72" s="54"/>
      <c r="N72" s="30"/>
      <c r="O72" s="12"/>
      <c r="P72" s="30"/>
      <c r="Q72" s="30"/>
      <c r="R72" s="30"/>
    </row>
    <row r="73" spans="1:18" ht="15.75" x14ac:dyDescent="0.25">
      <c r="A73" s="46" t="s">
        <v>35</v>
      </c>
      <c r="B73" s="160" t="s">
        <v>33</v>
      </c>
      <c r="C73" s="160"/>
      <c r="D73" s="42" t="s">
        <v>34</v>
      </c>
      <c r="E73" s="42" t="s">
        <v>34</v>
      </c>
      <c r="F73" s="54"/>
      <c r="G73" s="54"/>
      <c r="H73" s="54"/>
      <c r="I73" s="54"/>
      <c r="N73" s="30"/>
      <c r="O73" s="12"/>
      <c r="P73" s="30"/>
      <c r="Q73" s="30"/>
      <c r="R73" s="30"/>
    </row>
    <row r="74" spans="1:18" ht="15.75" x14ac:dyDescent="0.25">
      <c r="A74" s="53"/>
      <c r="B74" s="42" t="s">
        <v>24</v>
      </c>
      <c r="C74" s="42" t="s">
        <v>25</v>
      </c>
      <c r="D74" s="42">
        <v>50000</v>
      </c>
      <c r="E74" s="42" t="s">
        <v>60</v>
      </c>
      <c r="F74" s="54"/>
      <c r="G74" s="54"/>
      <c r="H74" s="54"/>
      <c r="I74" s="54"/>
      <c r="N74" s="30"/>
      <c r="O74" s="12"/>
      <c r="P74" s="30"/>
      <c r="Q74" s="30"/>
      <c r="R74" s="30"/>
    </row>
    <row r="75" spans="1:18" ht="15.75" x14ac:dyDescent="0.25">
      <c r="A75" s="53" t="s">
        <v>28</v>
      </c>
      <c r="B75" s="54">
        <f>Sheet1!B94</f>
        <v>19.399999999999999</v>
      </c>
      <c r="C75" s="54">
        <f>Sheet1!C94</f>
        <v>23.3</v>
      </c>
      <c r="D75" s="54">
        <v>500</v>
      </c>
      <c r="E75" s="54">
        <v>20</v>
      </c>
      <c r="F75" s="54"/>
      <c r="G75" s="54"/>
      <c r="H75" s="54"/>
      <c r="I75" s="54"/>
      <c r="O75" s="159"/>
      <c r="P75" s="159"/>
      <c r="Q75" s="30"/>
      <c r="R75" s="30"/>
    </row>
    <row r="76" spans="1:18" ht="15.75" x14ac:dyDescent="0.25">
      <c r="A76" s="53" t="s">
        <v>29</v>
      </c>
      <c r="B76" s="54">
        <f>Sheet1!B95</f>
        <v>20.399999999999999</v>
      </c>
      <c r="C76" s="54">
        <f>Sheet1!C95</f>
        <v>24.3</v>
      </c>
      <c r="D76" s="54">
        <v>500</v>
      </c>
      <c r="E76" s="54">
        <v>20</v>
      </c>
      <c r="F76" s="54"/>
      <c r="G76" s="54"/>
      <c r="H76" s="54"/>
      <c r="I76" s="54"/>
      <c r="O76" s="30"/>
      <c r="P76" s="30"/>
      <c r="Q76" s="30"/>
      <c r="R76" s="30"/>
    </row>
    <row r="77" spans="1:18" ht="15.75" x14ac:dyDescent="0.25">
      <c r="A77" s="53" t="s">
        <v>30</v>
      </c>
      <c r="B77" s="54">
        <f>Sheet1!B96</f>
        <v>21.4</v>
      </c>
      <c r="C77" s="54">
        <f>Sheet1!C96</f>
        <v>25.3</v>
      </c>
      <c r="D77" s="54">
        <v>500</v>
      </c>
      <c r="E77" s="54">
        <v>20</v>
      </c>
      <c r="F77" s="54"/>
      <c r="G77" s="54"/>
      <c r="H77" s="54"/>
      <c r="I77" s="54"/>
    </row>
    <row r="78" spans="1:18" ht="15.75" x14ac:dyDescent="0.25">
      <c r="A78" s="53" t="s">
        <v>31</v>
      </c>
      <c r="B78" s="54">
        <f>Sheet1!B97</f>
        <v>22.4</v>
      </c>
      <c r="C78" s="54">
        <f>Sheet1!C97</f>
        <v>26.3</v>
      </c>
      <c r="D78" s="54">
        <v>500</v>
      </c>
      <c r="E78" s="54">
        <v>20</v>
      </c>
      <c r="F78" s="54"/>
      <c r="G78" s="54"/>
      <c r="H78" s="54"/>
      <c r="I78" s="54"/>
    </row>
    <row r="79" spans="1:18" ht="15.75" x14ac:dyDescent="0.25">
      <c r="A79" s="53" t="s">
        <v>32</v>
      </c>
      <c r="B79" s="54">
        <f>Sheet1!B98</f>
        <v>23.4</v>
      </c>
      <c r="C79" s="54">
        <f>Sheet1!C98</f>
        <v>27.3</v>
      </c>
      <c r="D79" s="54">
        <v>500</v>
      </c>
      <c r="E79" s="54">
        <v>20</v>
      </c>
      <c r="F79" s="54"/>
      <c r="G79" s="54"/>
      <c r="H79" s="54"/>
      <c r="I79" s="54"/>
    </row>
    <row r="80" spans="1:18" ht="15.75" x14ac:dyDescent="0.25">
      <c r="A80" s="53" t="s">
        <v>26</v>
      </c>
      <c r="B80" s="54">
        <f>Sheet1!B99</f>
        <v>24.4</v>
      </c>
      <c r="C80" s="54">
        <f>Sheet1!C99</f>
        <v>28.3</v>
      </c>
      <c r="D80" s="54">
        <v>0</v>
      </c>
      <c r="E80" s="54">
        <v>0</v>
      </c>
      <c r="F80" s="54"/>
      <c r="G80" s="54"/>
      <c r="H80" s="54"/>
      <c r="I80" s="54"/>
    </row>
    <row r="81" spans="1:9" ht="15.75" x14ac:dyDescent="0.25">
      <c r="A81" s="53" t="s">
        <v>27</v>
      </c>
      <c r="B81" s="54">
        <f>Sheet1!B100</f>
        <v>25.4</v>
      </c>
      <c r="C81" s="54">
        <f>Sheet1!C100</f>
        <v>29.3</v>
      </c>
      <c r="D81" s="54">
        <v>0</v>
      </c>
      <c r="E81" s="54">
        <v>0</v>
      </c>
      <c r="F81" s="54"/>
      <c r="G81" s="54"/>
      <c r="H81" s="54"/>
      <c r="I81" s="54"/>
    </row>
    <row r="82" spans="1:9" ht="15.75" x14ac:dyDescent="0.25">
      <c r="A82" s="53" t="s">
        <v>28</v>
      </c>
      <c r="B82" s="54">
        <f>Sheet1!B101</f>
        <v>26.4</v>
      </c>
      <c r="C82" s="54">
        <f>Sheet1!C101</f>
        <v>1.4</v>
      </c>
      <c r="D82" s="54"/>
      <c r="E82" s="54"/>
      <c r="F82" s="54"/>
      <c r="G82" s="54"/>
      <c r="H82" s="54"/>
      <c r="I82" s="54"/>
    </row>
    <row r="83" spans="1:9" ht="15.75" x14ac:dyDescent="0.25">
      <c r="A83" s="53" t="s">
        <v>29</v>
      </c>
      <c r="B83" s="54">
        <f>Sheet1!B102</f>
        <v>27.4</v>
      </c>
      <c r="C83" s="54">
        <f>Sheet1!C102</f>
        <v>2.4</v>
      </c>
      <c r="D83" s="54"/>
      <c r="E83" s="54"/>
      <c r="F83" s="54"/>
      <c r="G83" s="54"/>
      <c r="H83" s="54"/>
      <c r="I83" s="54"/>
    </row>
    <row r="84" spans="1:9" ht="15.75" x14ac:dyDescent="0.25">
      <c r="A84" s="53" t="s">
        <v>30</v>
      </c>
      <c r="B84" s="54">
        <f>Sheet1!B103</f>
        <v>28.4</v>
      </c>
      <c r="C84" s="54">
        <f>Sheet1!C103</f>
        <v>3.4</v>
      </c>
      <c r="D84" s="54"/>
      <c r="E84" s="54"/>
      <c r="F84" s="54"/>
      <c r="G84" s="54"/>
      <c r="H84" s="54"/>
      <c r="I84" s="54"/>
    </row>
    <row r="85" spans="1:9" ht="15.75" x14ac:dyDescent="0.25">
      <c r="A85" s="53" t="s">
        <v>31</v>
      </c>
      <c r="B85" s="54">
        <f>Sheet1!B104</f>
        <v>29.4</v>
      </c>
      <c r="C85" s="54">
        <f>Sheet1!C104</f>
        <v>4.4000000000000004</v>
      </c>
      <c r="D85" s="54"/>
      <c r="E85" s="54"/>
      <c r="F85" s="54"/>
      <c r="G85" s="54"/>
      <c r="H85" s="54"/>
      <c r="I85" s="54"/>
    </row>
    <row r="86" spans="1:9" ht="15.75" x14ac:dyDescent="0.25">
      <c r="A86" s="53" t="s">
        <v>32</v>
      </c>
      <c r="B86" s="54">
        <f>Sheet1!B105</f>
        <v>30.4</v>
      </c>
      <c r="C86" s="54">
        <f>Sheet1!C105</f>
        <v>5.4</v>
      </c>
      <c r="D86" s="54"/>
      <c r="E86" s="54"/>
      <c r="F86" s="54"/>
      <c r="G86" s="54"/>
      <c r="H86" s="54"/>
      <c r="I86" s="54"/>
    </row>
    <row r="87" spans="1:9" ht="15.75" x14ac:dyDescent="0.25">
      <c r="A87" s="53" t="s">
        <v>26</v>
      </c>
      <c r="B87" s="54">
        <f>Sheet1!B106</f>
        <v>1.5</v>
      </c>
      <c r="C87" s="54">
        <f>Sheet1!C106</f>
        <v>6.4</v>
      </c>
      <c r="D87" s="54"/>
      <c r="E87" s="54"/>
      <c r="F87" s="54"/>
      <c r="G87" s="54"/>
      <c r="H87" s="54"/>
      <c r="I87" s="54"/>
    </row>
    <row r="88" spans="1:9" ht="15.75" x14ac:dyDescent="0.25">
      <c r="A88" s="53" t="s">
        <v>27</v>
      </c>
      <c r="B88" s="54">
        <f>Sheet1!B107</f>
        <v>2.5</v>
      </c>
      <c r="C88" s="54">
        <f>Sheet1!C107</f>
        <v>7.4</v>
      </c>
      <c r="D88" s="54"/>
      <c r="E88" s="54"/>
      <c r="F88" s="54"/>
      <c r="G88" s="54"/>
      <c r="H88" s="54"/>
      <c r="I88" s="54"/>
    </row>
    <row r="89" spans="1:9" ht="15.75" x14ac:dyDescent="0.25">
      <c r="A89" s="53" t="s">
        <v>28</v>
      </c>
      <c r="B89" s="54">
        <f>Sheet1!B108</f>
        <v>3.5</v>
      </c>
      <c r="C89" s="54">
        <f>Sheet1!C108</f>
        <v>8.4</v>
      </c>
      <c r="D89" s="54"/>
      <c r="E89" s="54"/>
      <c r="F89" s="54"/>
      <c r="G89" s="54"/>
      <c r="H89" s="54"/>
      <c r="I89" s="54"/>
    </row>
    <row r="90" spans="1:9" ht="15.75" x14ac:dyDescent="0.25">
      <c r="A90" s="53" t="s">
        <v>29</v>
      </c>
      <c r="B90" s="54">
        <f>Sheet1!B109</f>
        <v>4.5</v>
      </c>
      <c r="C90" s="54">
        <f>Sheet1!C109</f>
        <v>9.4</v>
      </c>
      <c r="D90" s="54"/>
      <c r="E90" s="54"/>
      <c r="F90" s="54"/>
      <c r="G90" s="54"/>
      <c r="H90" s="54"/>
      <c r="I90" s="54"/>
    </row>
    <row r="91" spans="1:9" ht="15.75" x14ac:dyDescent="0.25">
      <c r="A91" s="53" t="s">
        <v>30</v>
      </c>
      <c r="B91" s="54">
        <f>Sheet1!B112</f>
        <v>5.5</v>
      </c>
      <c r="C91" s="54">
        <f>Sheet1!C112</f>
        <v>10.4</v>
      </c>
      <c r="D91" s="54"/>
      <c r="E91" s="54"/>
      <c r="F91" s="54"/>
      <c r="G91" s="54"/>
      <c r="H91" s="54"/>
      <c r="I91" s="54"/>
    </row>
    <row r="92" spans="1:9" ht="15.75" x14ac:dyDescent="0.25">
      <c r="A92" s="53" t="s">
        <v>31</v>
      </c>
      <c r="B92" s="54">
        <f>Sheet1!B113</f>
        <v>6.5</v>
      </c>
      <c r="C92" s="54">
        <f>Sheet1!C113</f>
        <v>11.4</v>
      </c>
      <c r="D92" s="54"/>
      <c r="E92" s="54"/>
      <c r="F92" s="54"/>
      <c r="G92" s="54"/>
      <c r="H92" s="54"/>
      <c r="I92" s="54"/>
    </row>
    <row r="93" spans="1:9" ht="15.75" x14ac:dyDescent="0.25">
      <c r="A93" s="53" t="s">
        <v>32</v>
      </c>
      <c r="B93" s="54">
        <f>Sheet1!B116</f>
        <v>7.5</v>
      </c>
      <c r="C93" s="54">
        <f>Sheet1!C116</f>
        <v>12.4</v>
      </c>
      <c r="D93" s="54"/>
      <c r="E93" s="54"/>
      <c r="F93" s="54"/>
      <c r="G93" s="54"/>
      <c r="H93" s="54"/>
      <c r="I93" s="54"/>
    </row>
    <row r="94" spans="1:9" ht="15.75" x14ac:dyDescent="0.25">
      <c r="A94" s="53" t="s">
        <v>26</v>
      </c>
      <c r="B94" s="54">
        <f>Sheet1!B117</f>
        <v>8.5</v>
      </c>
      <c r="C94" s="54">
        <f>Sheet1!C117</f>
        <v>13.4</v>
      </c>
      <c r="D94" s="54"/>
      <c r="E94" s="54"/>
      <c r="F94" s="54"/>
      <c r="G94" s="54"/>
      <c r="H94" s="54"/>
      <c r="I94" s="54"/>
    </row>
    <row r="95" spans="1:9" ht="15.75" x14ac:dyDescent="0.25">
      <c r="A95" s="53" t="s">
        <v>27</v>
      </c>
      <c r="B95" s="54">
        <f>Sheet1!B118</f>
        <v>9.5</v>
      </c>
      <c r="C95" s="54">
        <f>Sheet1!C118</f>
        <v>14.4</v>
      </c>
      <c r="D95" s="54"/>
      <c r="E95" s="54"/>
      <c r="F95" s="54"/>
      <c r="G95" s="54"/>
      <c r="H95" s="54"/>
      <c r="I95" s="54"/>
    </row>
    <row r="96" spans="1:9" ht="15.75" x14ac:dyDescent="0.25">
      <c r="A96" s="53" t="s">
        <v>28</v>
      </c>
      <c r="B96" s="54">
        <f>Sheet1!B119</f>
        <v>10.5</v>
      </c>
      <c r="C96" s="54">
        <f>Sheet1!C119</f>
        <v>15.4</v>
      </c>
      <c r="D96" s="54"/>
      <c r="E96" s="54"/>
      <c r="F96" s="54"/>
      <c r="G96" s="54"/>
      <c r="H96" s="54"/>
      <c r="I96" s="54"/>
    </row>
    <row r="97" spans="1:9" ht="15.75" x14ac:dyDescent="0.25">
      <c r="A97" s="53" t="s">
        <v>29</v>
      </c>
      <c r="B97" s="54">
        <f>Sheet1!B120</f>
        <v>11.5</v>
      </c>
      <c r="C97" s="54">
        <f>Sheet1!C120</f>
        <v>16.399999999999999</v>
      </c>
      <c r="D97" s="54"/>
      <c r="E97" s="54"/>
      <c r="F97" s="54"/>
      <c r="G97" s="54"/>
      <c r="H97" s="54"/>
      <c r="I97" s="54"/>
    </row>
    <row r="98" spans="1:9" ht="15.75" x14ac:dyDescent="0.25">
      <c r="A98" s="53" t="s">
        <v>30</v>
      </c>
      <c r="B98" s="54">
        <f>Sheet1!B121</f>
        <v>12.5</v>
      </c>
      <c r="C98" s="54">
        <f>Sheet1!C121</f>
        <v>17.399999999999999</v>
      </c>
      <c r="D98" s="54"/>
      <c r="E98" s="54"/>
      <c r="F98" s="54"/>
      <c r="G98" s="54"/>
      <c r="H98" s="54"/>
      <c r="I98" s="54"/>
    </row>
    <row r="99" spans="1:9" ht="15.75" x14ac:dyDescent="0.25">
      <c r="A99" s="53" t="s">
        <v>31</v>
      </c>
      <c r="B99" s="54">
        <f>Sheet1!B122</f>
        <v>13.5</v>
      </c>
      <c r="C99" s="54">
        <f>Sheet1!C122</f>
        <v>18.399999999999999</v>
      </c>
      <c r="D99" s="54"/>
      <c r="E99" s="54"/>
      <c r="F99" s="54"/>
      <c r="G99" s="54"/>
      <c r="H99" s="54"/>
      <c r="I99" s="54"/>
    </row>
    <row r="100" spans="1:9" ht="15.75" x14ac:dyDescent="0.25">
      <c r="A100" s="53" t="s">
        <v>32</v>
      </c>
      <c r="B100" s="54">
        <f>Sheet1!B123</f>
        <v>14.5</v>
      </c>
      <c r="C100" s="54">
        <f>Sheet1!C123</f>
        <v>19.399999999999999</v>
      </c>
      <c r="D100" s="54"/>
      <c r="E100" s="54"/>
      <c r="F100" s="54"/>
      <c r="G100" s="54"/>
      <c r="H100" s="54"/>
      <c r="I100" s="54"/>
    </row>
    <row r="101" spans="1:9" ht="15.75" x14ac:dyDescent="0.25">
      <c r="A101" s="53" t="s">
        <v>26</v>
      </c>
      <c r="B101" s="54">
        <f>Sheet1!B124</f>
        <v>15.5</v>
      </c>
      <c r="C101" s="54">
        <f>Sheet1!C124</f>
        <v>20.399999999999999</v>
      </c>
      <c r="D101" s="54"/>
      <c r="E101" s="54"/>
      <c r="F101" s="54"/>
      <c r="G101" s="54"/>
      <c r="H101" s="54"/>
      <c r="I101" s="54"/>
    </row>
    <row r="102" spans="1:9" ht="15.75" x14ac:dyDescent="0.25">
      <c r="A102" s="53" t="s">
        <v>27</v>
      </c>
      <c r="B102" s="54">
        <f>Sheet1!B125</f>
        <v>16.5</v>
      </c>
      <c r="C102" s="54">
        <f>Sheet1!C125</f>
        <v>21.4</v>
      </c>
      <c r="D102" s="54"/>
      <c r="E102" s="54"/>
      <c r="F102" s="54"/>
      <c r="G102" s="54"/>
      <c r="H102" s="54"/>
      <c r="I102" s="54"/>
    </row>
    <row r="103" spans="1:9" ht="15.75" x14ac:dyDescent="0.25">
      <c r="A103" s="53" t="s">
        <v>28</v>
      </c>
      <c r="B103" s="54">
        <f>Sheet1!B126</f>
        <v>17.5</v>
      </c>
      <c r="C103" s="54">
        <f>Sheet1!C126</f>
        <v>22.4</v>
      </c>
      <c r="D103" s="54"/>
      <c r="E103" s="54"/>
      <c r="F103" s="54"/>
      <c r="G103" s="54"/>
      <c r="H103" s="54"/>
      <c r="I103" s="54"/>
    </row>
    <row r="104" spans="1:9" ht="15.75" x14ac:dyDescent="0.25">
      <c r="A104" s="53" t="s">
        <v>29</v>
      </c>
      <c r="B104" s="54">
        <f>Sheet1!B127</f>
        <v>18.5</v>
      </c>
      <c r="C104" s="54">
        <f>Sheet1!C127</f>
        <v>23.4</v>
      </c>
      <c r="D104" s="54"/>
      <c r="E104" s="54"/>
      <c r="F104" s="54"/>
      <c r="G104" s="54"/>
      <c r="H104" s="54"/>
      <c r="I104" s="54"/>
    </row>
    <row r="105" spans="1:9" ht="15.75" x14ac:dyDescent="0.25">
      <c r="A105" s="53" t="s">
        <v>30</v>
      </c>
      <c r="B105" s="54">
        <f>Sheet1!B128</f>
        <v>19.5</v>
      </c>
      <c r="C105" s="54">
        <f>Sheet1!C128</f>
        <v>24.4</v>
      </c>
      <c r="D105" s="54"/>
      <c r="E105" s="54"/>
      <c r="F105" s="54"/>
      <c r="G105" s="54"/>
      <c r="H105" s="54"/>
      <c r="I105" s="54"/>
    </row>
    <row r="106" spans="1:9" ht="15.75" x14ac:dyDescent="0.25">
      <c r="A106" s="53" t="s">
        <v>31</v>
      </c>
      <c r="B106" s="54">
        <f>Sheet1!B129</f>
        <v>20.5</v>
      </c>
      <c r="C106" s="54">
        <f>Sheet1!C129</f>
        <v>25.4</v>
      </c>
      <c r="D106" s="54"/>
      <c r="E106" s="54"/>
      <c r="F106" s="54"/>
      <c r="G106" s="54"/>
      <c r="H106" s="54"/>
      <c r="I106" s="54"/>
    </row>
    <row r="107" spans="1:9" ht="15.75" x14ac:dyDescent="0.25">
      <c r="A107" s="53" t="s">
        <v>32</v>
      </c>
      <c r="B107" s="54">
        <f>Sheet1!B130</f>
        <v>21.5</v>
      </c>
      <c r="C107" s="54">
        <f>Sheet1!C130</f>
        <v>26.4</v>
      </c>
      <c r="D107" s="54"/>
      <c r="E107" s="54"/>
      <c r="F107" s="54"/>
      <c r="G107" s="54"/>
      <c r="H107" s="54"/>
      <c r="I107" s="54"/>
    </row>
    <row r="108" spans="1:9" ht="15.75" x14ac:dyDescent="0.25">
      <c r="A108" s="53" t="s">
        <v>26</v>
      </c>
      <c r="B108" s="54">
        <f>Sheet1!B133</f>
        <v>22.5</v>
      </c>
      <c r="C108" s="54">
        <f>Sheet1!C133</f>
        <v>27.4</v>
      </c>
      <c r="D108" s="54"/>
      <c r="E108" s="54"/>
      <c r="F108" s="54"/>
      <c r="G108" s="54"/>
      <c r="H108" s="54"/>
      <c r="I108" s="54"/>
    </row>
    <row r="109" spans="1:9" ht="15.75" x14ac:dyDescent="0.25">
      <c r="A109" s="53" t="s">
        <v>27</v>
      </c>
      <c r="B109" s="54">
        <f>Sheet1!B134</f>
        <v>23.5</v>
      </c>
      <c r="C109" s="54">
        <f>Sheet1!C134</f>
        <v>28.4</v>
      </c>
      <c r="D109" s="54"/>
      <c r="E109" s="54"/>
      <c r="F109" s="54"/>
      <c r="G109" s="54"/>
      <c r="H109" s="54"/>
      <c r="I109" s="54"/>
    </row>
    <row r="110" spans="1:9" ht="15.75" x14ac:dyDescent="0.25">
      <c r="A110" s="53" t="s">
        <v>28</v>
      </c>
      <c r="B110" s="54">
        <f>Sheet1!B135</f>
        <v>24.5</v>
      </c>
      <c r="C110" s="54">
        <f>Sheet1!C135</f>
        <v>29.4</v>
      </c>
      <c r="D110" s="54"/>
      <c r="E110" s="54"/>
      <c r="F110" s="54"/>
      <c r="G110" s="54"/>
      <c r="H110" s="54"/>
      <c r="I110" s="54"/>
    </row>
    <row r="111" spans="1:9" ht="15.75" x14ac:dyDescent="0.25">
      <c r="A111" s="53" t="s">
        <v>29</v>
      </c>
      <c r="B111" s="54">
        <f>Sheet1!B136</f>
        <v>25.5</v>
      </c>
      <c r="C111" s="54">
        <f>Sheet1!C136</f>
        <v>30.4</v>
      </c>
      <c r="D111" s="54"/>
      <c r="E111" s="54"/>
      <c r="F111" s="54"/>
      <c r="G111" s="54"/>
      <c r="H111" s="54"/>
      <c r="I111" s="54"/>
    </row>
    <row r="112" spans="1:9" ht="15.75" x14ac:dyDescent="0.25">
      <c r="A112" s="53" t="s">
        <v>30</v>
      </c>
      <c r="B112" s="54">
        <f>Sheet1!B137</f>
        <v>26.5</v>
      </c>
      <c r="C112" s="54">
        <f>Sheet1!C137</f>
        <v>1.5</v>
      </c>
      <c r="D112" s="54"/>
      <c r="E112" s="54"/>
      <c r="F112" s="54"/>
      <c r="G112" s="54"/>
      <c r="H112" s="54"/>
      <c r="I112" s="54"/>
    </row>
    <row r="113" spans="1:9" ht="15.75" x14ac:dyDescent="0.25">
      <c r="A113" s="53" t="s">
        <v>31</v>
      </c>
      <c r="B113" s="54">
        <f>Sheet1!B138</f>
        <v>27.5</v>
      </c>
      <c r="C113" s="54">
        <f>Sheet1!C138</f>
        <v>2.5</v>
      </c>
      <c r="D113" s="54"/>
      <c r="E113" s="54"/>
      <c r="F113" s="54"/>
      <c r="G113" s="54"/>
      <c r="H113" s="54"/>
      <c r="I113" s="54"/>
    </row>
    <row r="114" spans="1:9" ht="15.75" x14ac:dyDescent="0.25">
      <c r="A114" s="53" t="s">
        <v>32</v>
      </c>
      <c r="B114" s="54">
        <f>Sheet1!B139</f>
        <v>28.5</v>
      </c>
      <c r="C114" s="54">
        <f>Sheet1!C139</f>
        <v>3.5</v>
      </c>
      <c r="D114" s="54"/>
      <c r="E114" s="54"/>
      <c r="F114" s="54"/>
      <c r="G114" s="54"/>
      <c r="H114" s="54"/>
      <c r="I114" s="54"/>
    </row>
    <row r="115" spans="1:9" ht="15.75" x14ac:dyDescent="0.25">
      <c r="A115" s="53" t="s">
        <v>26</v>
      </c>
      <c r="B115" s="54">
        <f>Sheet1!B140</f>
        <v>29.5</v>
      </c>
      <c r="C115" s="54">
        <f>Sheet1!C140</f>
        <v>4.5</v>
      </c>
      <c r="D115" s="54"/>
      <c r="E115" s="54"/>
      <c r="F115" s="54"/>
      <c r="G115" s="54"/>
      <c r="H115" s="54"/>
      <c r="I115" s="54"/>
    </row>
    <row r="116" spans="1:9" ht="15.75" x14ac:dyDescent="0.25">
      <c r="A116" s="53" t="s">
        <v>27</v>
      </c>
      <c r="B116" s="54">
        <f>Sheet1!B141</f>
        <v>30.5</v>
      </c>
      <c r="C116" s="54">
        <f>Sheet1!C141</f>
        <v>5.5</v>
      </c>
      <c r="D116" s="54"/>
      <c r="E116" s="54"/>
      <c r="F116" s="54"/>
      <c r="G116" s="54"/>
      <c r="H116" s="54"/>
      <c r="I116" s="54"/>
    </row>
    <row r="117" spans="1:9" ht="15.75" x14ac:dyDescent="0.25">
      <c r="A117" s="53" t="s">
        <v>28</v>
      </c>
      <c r="B117" s="54">
        <f>Sheet1!B142</f>
        <v>31.5</v>
      </c>
      <c r="C117" s="54">
        <f>Sheet1!C142</f>
        <v>6.5</v>
      </c>
      <c r="D117" s="54"/>
      <c r="E117" s="54"/>
      <c r="F117" s="54"/>
      <c r="G117" s="54"/>
      <c r="H117" s="54"/>
      <c r="I117" s="54"/>
    </row>
    <row r="118" spans="1:9" ht="15.75" x14ac:dyDescent="0.25">
      <c r="A118" s="53" t="s">
        <v>29</v>
      </c>
      <c r="B118" s="54">
        <f>Sheet1!B143</f>
        <v>1.6</v>
      </c>
      <c r="C118" s="54">
        <f>Sheet1!C143</f>
        <v>7.5</v>
      </c>
      <c r="D118" s="54"/>
      <c r="E118" s="54"/>
      <c r="F118" s="54"/>
      <c r="G118" s="54"/>
      <c r="H118" s="54"/>
      <c r="I118" s="54"/>
    </row>
    <row r="119" spans="1:9" ht="15.75" x14ac:dyDescent="0.25">
      <c r="A119" s="53" t="s">
        <v>30</v>
      </c>
      <c r="B119" s="54">
        <f>Sheet1!B144</f>
        <v>2.6</v>
      </c>
      <c r="C119" s="54">
        <f>Sheet1!C144</f>
        <v>8.5</v>
      </c>
      <c r="D119" s="54"/>
      <c r="E119" s="54"/>
      <c r="F119" s="54"/>
      <c r="G119" s="54"/>
      <c r="H119" s="54"/>
      <c r="I119" s="54"/>
    </row>
    <row r="120" spans="1:9" ht="15.75" x14ac:dyDescent="0.25">
      <c r="A120" s="53" t="s">
        <v>31</v>
      </c>
      <c r="B120" s="54">
        <f>Sheet1!B145</f>
        <v>3.6</v>
      </c>
      <c r="C120" s="54">
        <f>Sheet1!C145</f>
        <v>9.5</v>
      </c>
      <c r="D120" s="54"/>
      <c r="E120" s="54"/>
      <c r="F120" s="54"/>
      <c r="G120" s="54"/>
      <c r="H120" s="54"/>
      <c r="I120" s="54"/>
    </row>
    <row r="121" spans="1:9" ht="15.75" x14ac:dyDescent="0.25">
      <c r="A121" s="53" t="s">
        <v>32</v>
      </c>
      <c r="B121" s="54">
        <f>Sheet1!B146</f>
        <v>4.5999999999999996</v>
      </c>
      <c r="C121" s="54">
        <f>Sheet1!C146</f>
        <v>10.5</v>
      </c>
      <c r="D121" s="54"/>
      <c r="E121" s="54"/>
      <c r="F121" s="54"/>
      <c r="G121" s="54"/>
      <c r="H121" s="54"/>
      <c r="I121" s="54"/>
    </row>
    <row r="122" spans="1:9" ht="15.75" x14ac:dyDescent="0.25">
      <c r="A122" s="53" t="s">
        <v>26</v>
      </c>
      <c r="B122" s="54">
        <f>Sheet1!B147</f>
        <v>5.6</v>
      </c>
      <c r="C122" s="54">
        <f>Sheet1!C147</f>
        <v>11.5</v>
      </c>
      <c r="D122" s="54"/>
      <c r="E122" s="54"/>
      <c r="F122" s="54"/>
      <c r="G122" s="54"/>
      <c r="H122" s="54"/>
      <c r="I122" s="54"/>
    </row>
    <row r="123" spans="1:9" ht="15.75" x14ac:dyDescent="0.25">
      <c r="A123" s="53" t="s">
        <v>27</v>
      </c>
      <c r="B123" s="54">
        <f>Sheet1!B148</f>
        <v>6.6</v>
      </c>
      <c r="C123" s="54">
        <f>Sheet1!C148</f>
        <v>12.5</v>
      </c>
      <c r="D123" s="54"/>
      <c r="E123" s="54"/>
      <c r="F123" s="54"/>
      <c r="G123" s="54"/>
      <c r="H123" s="54"/>
      <c r="I123" s="54"/>
    </row>
    <row r="124" spans="1:9" ht="15.75" x14ac:dyDescent="0.25">
      <c r="A124" s="53" t="s">
        <v>28</v>
      </c>
      <c r="B124" s="54">
        <f>Sheet1!B150</f>
        <v>7.6</v>
      </c>
      <c r="C124" s="54">
        <f>Sheet1!C150</f>
        <v>13.5</v>
      </c>
      <c r="D124" s="54"/>
      <c r="E124" s="54"/>
      <c r="F124" s="54"/>
      <c r="G124" s="54"/>
      <c r="H124" s="54"/>
      <c r="I124" s="54"/>
    </row>
    <row r="125" spans="1:9" ht="15.75" x14ac:dyDescent="0.25">
      <c r="A125" s="53" t="s">
        <v>29</v>
      </c>
      <c r="B125" s="54">
        <f>Sheet1!B153</f>
        <v>8.6</v>
      </c>
      <c r="C125" s="54">
        <f>Sheet1!C153</f>
        <v>14.5</v>
      </c>
      <c r="D125" s="54"/>
      <c r="E125" s="54"/>
      <c r="F125" s="54"/>
      <c r="G125" s="54"/>
      <c r="H125" s="54"/>
      <c r="I125" s="54"/>
    </row>
    <row r="126" spans="1:9" ht="15.75" x14ac:dyDescent="0.25">
      <c r="A126" s="53" t="s">
        <v>30</v>
      </c>
      <c r="B126" s="54">
        <f>Sheet1!B154</f>
        <v>9.6</v>
      </c>
      <c r="C126" s="54">
        <f>Sheet1!C154</f>
        <v>15.5</v>
      </c>
      <c r="D126" s="54"/>
      <c r="E126" s="54"/>
      <c r="F126" s="54"/>
      <c r="G126" s="54"/>
      <c r="H126" s="54"/>
      <c r="I126" s="54"/>
    </row>
    <row r="127" spans="1:9" ht="15.75" x14ac:dyDescent="0.25">
      <c r="A127" s="53" t="s">
        <v>31</v>
      </c>
      <c r="B127" s="54">
        <f>Sheet1!B155</f>
        <v>10.6</v>
      </c>
      <c r="C127" s="54">
        <f>Sheet1!C155</f>
        <v>16.5</v>
      </c>
      <c r="D127" s="54"/>
      <c r="E127" s="54"/>
      <c r="F127" s="54"/>
      <c r="G127" s="54"/>
      <c r="H127" s="54"/>
      <c r="I127" s="54"/>
    </row>
    <row r="128" spans="1:9" ht="15.75" x14ac:dyDescent="0.25">
      <c r="A128" s="53" t="s">
        <v>32</v>
      </c>
      <c r="B128" s="54">
        <f>Sheet1!B156</f>
        <v>11.6</v>
      </c>
      <c r="C128" s="54">
        <f>Sheet1!C156</f>
        <v>17.5</v>
      </c>
      <c r="D128" s="54"/>
      <c r="E128" s="54"/>
      <c r="F128" s="54"/>
      <c r="G128" s="54"/>
      <c r="H128" s="54"/>
      <c r="I128" s="54"/>
    </row>
    <row r="129" spans="1:9" ht="15.75" x14ac:dyDescent="0.25">
      <c r="A129" s="53" t="s">
        <v>26</v>
      </c>
      <c r="B129" s="54">
        <f>Sheet1!B157</f>
        <v>12.6</v>
      </c>
      <c r="C129" s="54">
        <f>Sheet1!C157</f>
        <v>18.5</v>
      </c>
      <c r="D129" s="54"/>
      <c r="E129" s="54"/>
      <c r="F129" s="54"/>
      <c r="G129" s="54"/>
      <c r="H129" s="54"/>
      <c r="I129" s="54"/>
    </row>
    <row r="130" spans="1:9" ht="15.75" x14ac:dyDescent="0.25">
      <c r="A130" s="53" t="s">
        <v>27</v>
      </c>
      <c r="B130" s="54">
        <f>Sheet1!B158</f>
        <v>13.6</v>
      </c>
      <c r="C130" s="54">
        <f>Sheet1!C158</f>
        <v>19.5</v>
      </c>
      <c r="D130" s="54"/>
      <c r="E130" s="54"/>
      <c r="F130" s="54"/>
      <c r="G130" s="54"/>
      <c r="H130" s="54"/>
      <c r="I130" s="54"/>
    </row>
    <row r="131" spans="1:9" ht="15.75" x14ac:dyDescent="0.25">
      <c r="A131" s="53" t="s">
        <v>28</v>
      </c>
      <c r="B131" s="54">
        <f>Sheet1!B161</f>
        <v>14.6</v>
      </c>
      <c r="C131" s="54">
        <f>Sheet1!C161</f>
        <v>20.5</v>
      </c>
      <c r="D131" s="54"/>
      <c r="E131" s="54"/>
      <c r="F131" s="54"/>
      <c r="G131" s="54"/>
      <c r="H131" s="54"/>
      <c r="I131" s="54"/>
    </row>
    <row r="132" spans="1:9" ht="15.75" x14ac:dyDescent="0.25">
      <c r="A132" s="53" t="s">
        <v>29</v>
      </c>
      <c r="B132" s="54">
        <f>Sheet1!B162</f>
        <v>15.6</v>
      </c>
      <c r="C132" s="54">
        <f>Sheet1!C162</f>
        <v>21.5</v>
      </c>
      <c r="D132" s="54"/>
      <c r="E132" s="54"/>
      <c r="F132" s="54"/>
      <c r="G132" s="54"/>
      <c r="H132" s="54"/>
      <c r="I132" s="54"/>
    </row>
    <row r="133" spans="1:9" ht="15.75" x14ac:dyDescent="0.25">
      <c r="A133" s="53" t="s">
        <v>30</v>
      </c>
      <c r="B133" s="54">
        <f>Sheet1!B163</f>
        <v>16.600000000000001</v>
      </c>
      <c r="C133" s="54">
        <f>Sheet1!C163</f>
        <v>22.5</v>
      </c>
      <c r="D133" s="54"/>
      <c r="E133" s="54"/>
      <c r="F133" s="54"/>
      <c r="G133" s="54"/>
      <c r="H133" s="54"/>
      <c r="I133" s="54"/>
    </row>
    <row r="134" spans="1:9" ht="15.75" x14ac:dyDescent="0.25">
      <c r="A134" s="53" t="s">
        <v>31</v>
      </c>
      <c r="B134" s="54">
        <f>Sheet1!B165</f>
        <v>17.600000000000001</v>
      </c>
      <c r="C134" s="54">
        <f>Sheet1!C165</f>
        <v>23.5</v>
      </c>
      <c r="D134" s="54"/>
      <c r="E134" s="54"/>
      <c r="F134" s="54"/>
      <c r="G134" s="54"/>
      <c r="H134" s="54"/>
      <c r="I134" s="54"/>
    </row>
    <row r="135" spans="1:9" ht="15.75" x14ac:dyDescent="0.25">
      <c r="A135" s="53" t="s">
        <v>32</v>
      </c>
      <c r="B135" s="54">
        <f>Sheet1!B166</f>
        <v>18.600000000000001</v>
      </c>
      <c r="C135" s="54">
        <f>Sheet1!C166</f>
        <v>24.5</v>
      </c>
      <c r="D135" s="54"/>
      <c r="E135" s="54"/>
      <c r="F135" s="54"/>
      <c r="G135" s="54"/>
      <c r="H135" s="54"/>
      <c r="I135" s="54"/>
    </row>
    <row r="136" spans="1:9" ht="15.75" x14ac:dyDescent="0.25">
      <c r="A136" s="53" t="s">
        <v>26</v>
      </c>
      <c r="B136" s="54">
        <f>Sheet1!B167</f>
        <v>19.600000000000001</v>
      </c>
      <c r="C136" s="54">
        <f>Sheet1!C167</f>
        <v>25.5</v>
      </c>
      <c r="D136" s="54"/>
      <c r="E136" s="54"/>
      <c r="F136" s="54"/>
      <c r="G136" s="54"/>
      <c r="H136" s="54"/>
      <c r="I136" s="54"/>
    </row>
    <row r="137" spans="1:9" ht="15.75" x14ac:dyDescent="0.25">
      <c r="A137" s="53" t="s">
        <v>27</v>
      </c>
      <c r="B137" s="54">
        <f>Sheet1!B168</f>
        <v>20.6</v>
      </c>
      <c r="C137" s="54">
        <f>Sheet1!C168</f>
        <v>26.5</v>
      </c>
      <c r="D137" s="54"/>
      <c r="E137" s="54"/>
      <c r="F137" s="54"/>
      <c r="G137" s="54"/>
      <c r="H137" s="54"/>
      <c r="I137" s="54"/>
    </row>
    <row r="138" spans="1:9" ht="15.75" x14ac:dyDescent="0.25">
      <c r="A138" s="53" t="s">
        <v>28</v>
      </c>
      <c r="B138" s="54">
        <f>Sheet1!B169</f>
        <v>21.6</v>
      </c>
      <c r="C138" s="54">
        <f>Sheet1!C169</f>
        <v>27.5</v>
      </c>
      <c r="D138" s="54"/>
      <c r="E138" s="54"/>
      <c r="F138" s="54"/>
      <c r="G138" s="54"/>
      <c r="H138" s="54"/>
      <c r="I138" s="54"/>
    </row>
    <row r="139" spans="1:9" ht="15.75" x14ac:dyDescent="0.25">
      <c r="A139" s="53" t="s">
        <v>29</v>
      </c>
      <c r="B139" s="54">
        <f>Sheet1!B170</f>
        <v>22.6</v>
      </c>
      <c r="C139" s="54">
        <f>Sheet1!C170</f>
        <v>28.5</v>
      </c>
      <c r="D139" s="54"/>
      <c r="E139" s="54"/>
      <c r="F139" s="54"/>
      <c r="G139" s="54"/>
      <c r="H139" s="54"/>
      <c r="I139" s="54"/>
    </row>
    <row r="140" spans="1:9" ht="15.75" x14ac:dyDescent="0.25">
      <c r="A140" s="53" t="s">
        <v>30</v>
      </c>
      <c r="B140" s="54">
        <f>Sheet1!B172</f>
        <v>23.6</v>
      </c>
      <c r="C140" s="54">
        <f>Sheet1!C172</f>
        <v>29.5</v>
      </c>
      <c r="D140" s="54"/>
      <c r="E140" s="54"/>
      <c r="F140" s="54"/>
      <c r="G140" s="54"/>
      <c r="H140" s="54"/>
      <c r="I140" s="54"/>
    </row>
    <row r="141" spans="1:9" ht="15.75" x14ac:dyDescent="0.25">
      <c r="A141" s="53" t="s">
        <v>31</v>
      </c>
      <c r="B141" s="54">
        <f>Sheet1!B173</f>
        <v>24.6</v>
      </c>
      <c r="C141" s="54">
        <f>Sheet1!C173</f>
        <v>1.6</v>
      </c>
      <c r="D141" s="54"/>
      <c r="E141" s="54"/>
      <c r="F141" s="54"/>
      <c r="G141" s="54"/>
      <c r="H141" s="54"/>
      <c r="I141" s="54"/>
    </row>
    <row r="142" spans="1:9" ht="15.75" x14ac:dyDescent="0.25">
      <c r="A142" s="53" t="s">
        <v>32</v>
      </c>
      <c r="B142" s="54">
        <f>Sheet1!B174</f>
        <v>25.6</v>
      </c>
      <c r="C142" s="54">
        <f>Sheet1!C174</f>
        <v>2.6</v>
      </c>
      <c r="D142" s="54"/>
      <c r="E142" s="54"/>
      <c r="F142" s="54"/>
      <c r="G142" s="54"/>
      <c r="H142" s="54"/>
      <c r="I142" s="54"/>
    </row>
    <row r="143" spans="1:9" ht="15.75" x14ac:dyDescent="0.25">
      <c r="A143" s="53" t="s">
        <v>26</v>
      </c>
      <c r="B143" s="54">
        <f>Sheet1!B175</f>
        <v>26.6</v>
      </c>
      <c r="C143" s="54">
        <f>Sheet1!C175</f>
        <v>3.6</v>
      </c>
      <c r="D143" s="54"/>
      <c r="E143" s="54"/>
      <c r="F143" s="54"/>
      <c r="G143" s="54"/>
      <c r="H143" s="54"/>
      <c r="I143" s="54"/>
    </row>
    <row r="144" spans="1:9" ht="15.75" x14ac:dyDescent="0.25">
      <c r="A144" s="53" t="s">
        <v>27</v>
      </c>
      <c r="B144" s="54">
        <f>Sheet1!B176</f>
        <v>27.6</v>
      </c>
      <c r="C144" s="54">
        <f>Sheet1!C176</f>
        <v>4.5999999999999996</v>
      </c>
      <c r="D144" s="54"/>
      <c r="E144" s="54"/>
      <c r="F144" s="54"/>
      <c r="G144" s="54"/>
      <c r="H144" s="54"/>
      <c r="I144" s="54"/>
    </row>
    <row r="145" spans="1:9" ht="15.75" x14ac:dyDescent="0.25">
      <c r="A145" s="53" t="s">
        <v>28</v>
      </c>
      <c r="B145" s="54">
        <f>Sheet1!B178</f>
        <v>28.6</v>
      </c>
      <c r="C145" s="54">
        <f>Sheet1!C178</f>
        <v>5.6</v>
      </c>
      <c r="D145" s="54"/>
      <c r="E145" s="54"/>
      <c r="F145" s="54"/>
      <c r="G145" s="54"/>
      <c r="H145" s="54"/>
      <c r="I145" s="54"/>
    </row>
    <row r="146" spans="1:9" ht="15.75" x14ac:dyDescent="0.25">
      <c r="A146" s="53" t="s">
        <v>29</v>
      </c>
      <c r="B146" s="54">
        <f>Sheet1!B179</f>
        <v>29.6</v>
      </c>
      <c r="C146" s="54">
        <f>Sheet1!C179</f>
        <v>6.6</v>
      </c>
      <c r="D146" s="54"/>
      <c r="E146" s="54"/>
      <c r="F146" s="54"/>
      <c r="G146" s="54"/>
      <c r="H146" s="54"/>
      <c r="I146" s="54"/>
    </row>
    <row r="147" spans="1:9" ht="15.75" x14ac:dyDescent="0.25">
      <c r="A147" s="53" t="s">
        <v>30</v>
      </c>
      <c r="B147" s="54">
        <f>Sheet1!B180</f>
        <v>30.6</v>
      </c>
      <c r="C147" s="54">
        <f>Sheet1!C180</f>
        <v>7.6</v>
      </c>
      <c r="D147" s="54"/>
      <c r="E147" s="54"/>
      <c r="F147" s="54"/>
      <c r="G147" s="54"/>
      <c r="H147" s="54"/>
      <c r="I147" s="54"/>
    </row>
    <row r="148" spans="1:9" ht="15.75" x14ac:dyDescent="0.25">
      <c r="A148" s="53" t="s">
        <v>31</v>
      </c>
      <c r="B148" s="54">
        <f>Sheet1!B181</f>
        <v>1.7</v>
      </c>
      <c r="C148" s="54">
        <f>Sheet1!C181</f>
        <v>8.6</v>
      </c>
      <c r="D148" s="54"/>
      <c r="E148" s="54"/>
      <c r="F148" s="54"/>
      <c r="G148" s="54"/>
      <c r="H148" s="54"/>
      <c r="I148" s="54"/>
    </row>
    <row r="149" spans="1:9" ht="15.75" x14ac:dyDescent="0.25">
      <c r="A149" s="53" t="s">
        <v>32</v>
      </c>
      <c r="B149" s="54">
        <f>Sheet1!B182</f>
        <v>2.7</v>
      </c>
      <c r="C149" s="54">
        <f>Sheet1!C182</f>
        <v>9.6</v>
      </c>
      <c r="D149" s="54"/>
      <c r="E149" s="54"/>
      <c r="F149" s="54"/>
      <c r="G149" s="54"/>
      <c r="H149" s="54"/>
      <c r="I149" s="54"/>
    </row>
    <row r="150" spans="1:9" ht="15.75" x14ac:dyDescent="0.25">
      <c r="A150" s="53" t="s">
        <v>26</v>
      </c>
      <c r="B150" s="54">
        <f>Sheet1!B183</f>
        <v>3.7</v>
      </c>
      <c r="C150" s="54">
        <f>Sheet1!C183</f>
        <v>10.6</v>
      </c>
      <c r="D150" s="54"/>
      <c r="E150" s="54"/>
      <c r="F150" s="54"/>
      <c r="G150" s="54"/>
      <c r="H150" s="54"/>
      <c r="I150" s="54"/>
    </row>
    <row r="151" spans="1:9" ht="15.75" x14ac:dyDescent="0.25">
      <c r="A151" s="53" t="s">
        <v>27</v>
      </c>
      <c r="B151" s="54">
        <f>Sheet1!B184</f>
        <v>4.7</v>
      </c>
      <c r="C151" s="54">
        <f>Sheet1!C184</f>
        <v>11.6</v>
      </c>
      <c r="D151" s="54"/>
      <c r="E151" s="54"/>
      <c r="F151" s="54"/>
      <c r="G151" s="54"/>
      <c r="H151" s="54"/>
      <c r="I151" s="54"/>
    </row>
    <row r="152" spans="1:9" ht="15.75" x14ac:dyDescent="0.25">
      <c r="A152" s="53" t="s">
        <v>28</v>
      </c>
      <c r="B152" s="54">
        <f>Sheet1!B185</f>
        <v>5.7</v>
      </c>
      <c r="C152" s="54">
        <f>Sheet1!C185</f>
        <v>12.6</v>
      </c>
      <c r="D152" s="54"/>
      <c r="E152" s="54"/>
      <c r="F152" s="54"/>
      <c r="G152" s="54"/>
      <c r="H152" s="54"/>
      <c r="I152" s="54"/>
    </row>
  </sheetData>
  <mergeCells count="5">
    <mergeCell ref="B4:C4"/>
    <mergeCell ref="D67:E70"/>
    <mergeCell ref="O75:P75"/>
    <mergeCell ref="O69:P69"/>
    <mergeCell ref="B73:C7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122"/>
  <sheetViews>
    <sheetView topLeftCell="A229" workbookViewId="0">
      <selection activeCell="D242" sqref="D242"/>
    </sheetView>
  </sheetViews>
  <sheetFormatPr defaultRowHeight="15.75" x14ac:dyDescent="0.25"/>
  <cols>
    <col min="1" max="1" width="9.140625" style="54"/>
    <col min="2" max="2" width="10.5703125" style="54" bestFit="1" customWidth="1"/>
    <col min="3" max="4" width="9.140625" style="54"/>
    <col min="5" max="5" width="9.140625" style="54" hidden="1" customWidth="1"/>
    <col min="6" max="6" width="11.28515625" style="54" bestFit="1" customWidth="1"/>
    <col min="7" max="7" width="11.28515625" style="54" customWidth="1"/>
    <col min="8" max="8" width="16.28515625" style="54" bestFit="1" customWidth="1"/>
    <col min="9" max="13" width="9.140625" style="54"/>
    <col min="14" max="14" width="11.28515625" style="54" bestFit="1" customWidth="1"/>
    <col min="15" max="16384" width="9.140625" style="54"/>
  </cols>
  <sheetData>
    <row r="2" spans="1:18" x14ac:dyDescent="0.25">
      <c r="A2" s="43"/>
      <c r="B2" s="67"/>
      <c r="C2" s="44" t="s">
        <v>24</v>
      </c>
      <c r="D2" s="44" t="s">
        <v>25</v>
      </c>
      <c r="E2" s="44"/>
      <c r="F2" s="45"/>
      <c r="G2" s="116"/>
      <c r="H2" s="116" t="s">
        <v>119</v>
      </c>
      <c r="I2" s="42"/>
      <c r="J2" s="42"/>
      <c r="K2" s="42"/>
    </row>
    <row r="3" spans="1:18" x14ac:dyDescent="0.25">
      <c r="A3" s="68" t="s">
        <v>36</v>
      </c>
      <c r="B3" s="47">
        <v>20000</v>
      </c>
      <c r="C3" s="48">
        <v>3.2</v>
      </c>
      <c r="D3" s="48">
        <v>7.1</v>
      </c>
      <c r="E3" s="48"/>
      <c r="F3" s="69"/>
      <c r="G3" s="116"/>
      <c r="H3" s="116"/>
      <c r="I3" s="42"/>
      <c r="J3" s="43" t="s">
        <v>23</v>
      </c>
      <c r="K3" s="44" t="s">
        <v>63</v>
      </c>
      <c r="L3" s="45" t="s">
        <v>64</v>
      </c>
      <c r="N3" s="48"/>
      <c r="O3" s="48"/>
      <c r="P3" s="48"/>
      <c r="Q3" s="56"/>
      <c r="R3" s="56"/>
    </row>
    <row r="4" spans="1:18" x14ac:dyDescent="0.25">
      <c r="A4" s="58" t="s">
        <v>35</v>
      </c>
      <c r="B4" s="155" t="s">
        <v>33</v>
      </c>
      <c r="C4" s="155"/>
      <c r="D4" s="48" t="s">
        <v>34</v>
      </c>
      <c r="E4" s="48" t="s">
        <v>34</v>
      </c>
      <c r="F4" s="69" t="s">
        <v>34</v>
      </c>
      <c r="G4" s="116"/>
      <c r="H4" s="116"/>
      <c r="I4" s="42"/>
      <c r="J4" s="50">
        <f>SUM(K4:L4)</f>
        <v>61040</v>
      </c>
      <c r="K4" s="51">
        <f>SUM(K7:AC7)</f>
        <v>46200</v>
      </c>
      <c r="L4" s="52">
        <f>SUM(K9:AC9)</f>
        <v>14840</v>
      </c>
      <c r="N4" s="48"/>
      <c r="O4" s="48"/>
      <c r="P4" s="56"/>
      <c r="Q4" s="56"/>
      <c r="R4" s="48"/>
    </row>
    <row r="5" spans="1:18" x14ac:dyDescent="0.25">
      <c r="A5" s="58"/>
      <c r="B5" s="48" t="s">
        <v>24</v>
      </c>
      <c r="C5" s="48" t="s">
        <v>25</v>
      </c>
      <c r="D5" s="48">
        <v>20000</v>
      </c>
      <c r="E5" s="48">
        <v>5000</v>
      </c>
      <c r="F5" s="69" t="s">
        <v>53</v>
      </c>
      <c r="G5" s="116"/>
      <c r="H5" s="116"/>
      <c r="I5" s="42"/>
      <c r="N5" s="56"/>
      <c r="O5" s="56"/>
      <c r="P5" s="56"/>
      <c r="Q5" s="56"/>
      <c r="R5" s="48"/>
    </row>
    <row r="6" spans="1:18" x14ac:dyDescent="0.25">
      <c r="A6" s="58" t="s">
        <v>26</v>
      </c>
      <c r="B6" s="56"/>
      <c r="C6" s="56"/>
      <c r="D6" s="56"/>
      <c r="E6" s="56"/>
      <c r="F6" s="70"/>
      <c r="G6" s="56"/>
      <c r="H6" s="56"/>
      <c r="J6" s="55"/>
      <c r="K6" s="44" t="s">
        <v>61</v>
      </c>
      <c r="L6" s="44" t="s">
        <v>62</v>
      </c>
      <c r="M6" s="44" t="s">
        <v>129</v>
      </c>
      <c r="N6" s="56"/>
      <c r="O6" s="48"/>
      <c r="P6" s="48"/>
      <c r="Q6" s="56"/>
      <c r="R6" s="56"/>
    </row>
    <row r="7" spans="1:18" x14ac:dyDescent="0.25">
      <c r="A7" s="58" t="s">
        <v>27</v>
      </c>
      <c r="B7" s="56"/>
      <c r="C7" s="56"/>
      <c r="D7" s="56"/>
      <c r="E7" s="56"/>
      <c r="F7" s="70"/>
      <c r="G7" s="56"/>
      <c r="H7" s="56"/>
      <c r="J7" s="58" t="s">
        <v>63</v>
      </c>
      <c r="K7" s="56">
        <f>SUM($D$10:$D$100)</f>
        <v>18000</v>
      </c>
      <c r="L7" s="56">
        <f>SUM($D$101:$D$189)</f>
        <v>17800</v>
      </c>
      <c r="M7" s="56">
        <f>SUM($D$190:$D$270)</f>
        <v>10400</v>
      </c>
      <c r="N7" s="56"/>
      <c r="O7" s="56"/>
      <c r="P7" s="56"/>
      <c r="Q7" s="56"/>
      <c r="R7" s="56"/>
    </row>
    <row r="8" spans="1:18" x14ac:dyDescent="0.25">
      <c r="A8" s="58" t="s">
        <v>28</v>
      </c>
      <c r="B8" s="56"/>
      <c r="C8" s="56"/>
      <c r="D8" s="56"/>
      <c r="E8" s="56"/>
      <c r="F8" s="70"/>
      <c r="G8" s="56"/>
      <c r="H8" s="56"/>
      <c r="J8" s="58" t="s">
        <v>65</v>
      </c>
      <c r="K8" s="56">
        <f>K7/200</f>
        <v>90</v>
      </c>
      <c r="L8" s="56">
        <f>L7/200</f>
        <v>89</v>
      </c>
      <c r="M8" s="56">
        <f>M7/200</f>
        <v>52</v>
      </c>
      <c r="N8" s="122"/>
      <c r="O8" s="56"/>
      <c r="P8" s="56"/>
      <c r="Q8" s="56"/>
      <c r="R8" s="56"/>
    </row>
    <row r="9" spans="1:18" x14ac:dyDescent="0.25">
      <c r="A9" s="58" t="s">
        <v>29</v>
      </c>
      <c r="B9" s="56"/>
      <c r="C9" s="56"/>
      <c r="D9" s="56"/>
      <c r="E9" s="56"/>
      <c r="F9" s="70"/>
      <c r="G9" s="56"/>
      <c r="H9" s="56"/>
      <c r="J9" s="58" t="s">
        <v>64</v>
      </c>
      <c r="K9" s="56">
        <f>SUM($E$10:$E$131)+SUM($F$10:$F$131)</f>
        <v>2280</v>
      </c>
      <c r="L9" s="56">
        <f>SUM($F$101:$F$191)</f>
        <v>1840</v>
      </c>
      <c r="M9" s="56">
        <f>SUM($F$190:$F$270)</f>
        <v>10720</v>
      </c>
      <c r="N9" s="56"/>
      <c r="O9" s="56"/>
      <c r="P9" s="56"/>
      <c r="Q9" s="56"/>
      <c r="R9" s="56"/>
    </row>
    <row r="10" spans="1:18" x14ac:dyDescent="0.25">
      <c r="A10" s="58" t="s">
        <v>30</v>
      </c>
      <c r="B10" s="56">
        <v>3.2</v>
      </c>
      <c r="C10" s="56">
        <v>7.1</v>
      </c>
      <c r="D10" s="56">
        <v>200</v>
      </c>
      <c r="E10" s="56">
        <v>10</v>
      </c>
      <c r="F10" s="70"/>
      <c r="G10" s="56"/>
      <c r="H10" s="56"/>
      <c r="J10" s="58" t="s">
        <v>48</v>
      </c>
      <c r="K10" s="56">
        <f>(K7/100)*(10000/120)</f>
        <v>15000</v>
      </c>
      <c r="L10" s="56">
        <f>(L7/100)*(10000/120)</f>
        <v>14833.333333333332</v>
      </c>
      <c r="M10" s="56">
        <f>(M7/100)*(10000/120)</f>
        <v>8666.6666666666661</v>
      </c>
      <c r="N10" s="56"/>
      <c r="O10" s="56"/>
      <c r="P10" s="56"/>
      <c r="Q10" s="56"/>
      <c r="R10" s="56"/>
    </row>
    <row r="11" spans="1:18" x14ac:dyDescent="0.25">
      <c r="A11" s="58" t="s">
        <v>31</v>
      </c>
      <c r="B11" s="56">
        <v>4.2</v>
      </c>
      <c r="C11" s="56">
        <v>8.1</v>
      </c>
      <c r="D11" s="56">
        <v>200</v>
      </c>
      <c r="E11" s="56">
        <v>10</v>
      </c>
      <c r="F11" s="70"/>
      <c r="G11" s="56"/>
      <c r="H11" s="56"/>
      <c r="J11" s="60" t="s">
        <v>49</v>
      </c>
      <c r="K11" s="61">
        <f>K7-K10+K9</f>
        <v>5280</v>
      </c>
      <c r="L11" s="61">
        <f>L7-L10+L9</f>
        <v>4806.6666666666679</v>
      </c>
      <c r="M11" s="61">
        <f>M7-M10+M9</f>
        <v>12453.333333333334</v>
      </c>
      <c r="N11" s="56"/>
      <c r="O11" s="56"/>
      <c r="P11" s="56"/>
      <c r="Q11" s="56"/>
      <c r="R11" s="56"/>
    </row>
    <row r="12" spans="1:18" hidden="1" x14ac:dyDescent="0.25">
      <c r="A12" s="58" t="s">
        <v>32</v>
      </c>
      <c r="B12" s="56">
        <v>5.2</v>
      </c>
      <c r="C12" s="56">
        <v>9.1</v>
      </c>
      <c r="D12" s="56">
        <v>0</v>
      </c>
      <c r="E12" s="56">
        <v>0</v>
      </c>
      <c r="F12" s="70"/>
      <c r="G12" s="56"/>
      <c r="H12" s="56"/>
      <c r="N12" s="56"/>
      <c r="O12" s="56"/>
      <c r="P12" s="56"/>
      <c r="Q12" s="56"/>
      <c r="R12" s="56"/>
    </row>
    <row r="13" spans="1:18" hidden="1" x14ac:dyDescent="0.25">
      <c r="A13" s="58" t="s">
        <v>26</v>
      </c>
      <c r="B13" s="56">
        <v>6.2</v>
      </c>
      <c r="C13" s="56">
        <v>10.1</v>
      </c>
      <c r="D13" s="56">
        <v>400</v>
      </c>
      <c r="E13" s="56">
        <v>20</v>
      </c>
      <c r="F13" s="70"/>
      <c r="G13" s="56"/>
      <c r="H13" s="56"/>
      <c r="N13" s="56"/>
      <c r="O13" s="56"/>
      <c r="P13" s="56"/>
      <c r="Q13" s="56"/>
      <c r="R13" s="56"/>
    </row>
    <row r="14" spans="1:18" hidden="1" x14ac:dyDescent="0.25">
      <c r="A14" s="58" t="s">
        <v>27</v>
      </c>
      <c r="B14" s="56">
        <v>7.2</v>
      </c>
      <c r="C14" s="56">
        <v>11.1</v>
      </c>
      <c r="D14" s="56">
        <v>0</v>
      </c>
      <c r="E14" s="56">
        <v>0</v>
      </c>
      <c r="F14" s="70"/>
      <c r="G14" s="56"/>
      <c r="H14" s="56"/>
    </row>
    <row r="15" spans="1:18" hidden="1" x14ac:dyDescent="0.25">
      <c r="A15" s="58" t="s">
        <v>28</v>
      </c>
      <c r="B15" s="56">
        <v>8.1999999999999993</v>
      </c>
      <c r="C15" s="56">
        <v>12.1</v>
      </c>
      <c r="D15" s="56">
        <v>0</v>
      </c>
      <c r="E15" s="56">
        <v>0</v>
      </c>
      <c r="F15" s="70"/>
      <c r="G15" s="56"/>
      <c r="H15" s="56"/>
    </row>
    <row r="16" spans="1:18" hidden="1" x14ac:dyDescent="0.25">
      <c r="A16" s="58" t="s">
        <v>29</v>
      </c>
      <c r="B16" s="56">
        <v>9.1999999999999993</v>
      </c>
      <c r="C16" s="56">
        <v>13.1</v>
      </c>
      <c r="D16" s="56">
        <v>600</v>
      </c>
      <c r="E16" s="56">
        <v>30</v>
      </c>
      <c r="F16" s="70"/>
      <c r="G16" s="56"/>
      <c r="H16" s="56"/>
    </row>
    <row r="17" spans="1:8" hidden="1" x14ac:dyDescent="0.25">
      <c r="A17" s="58" t="s">
        <v>30</v>
      </c>
      <c r="B17" s="56">
        <v>10.199999999999999</v>
      </c>
      <c r="C17" s="56">
        <v>14.1</v>
      </c>
      <c r="D17" s="56">
        <v>0</v>
      </c>
      <c r="E17" s="56">
        <v>0</v>
      </c>
      <c r="F17" s="70"/>
      <c r="G17" s="56"/>
      <c r="H17" s="56"/>
    </row>
    <row r="18" spans="1:8" hidden="1" x14ac:dyDescent="0.25">
      <c r="A18" s="58" t="s">
        <v>31</v>
      </c>
      <c r="B18" s="56">
        <v>11.2</v>
      </c>
      <c r="C18" s="56">
        <v>15.1</v>
      </c>
      <c r="D18" s="56">
        <v>0</v>
      </c>
      <c r="E18" s="56">
        <v>0</v>
      </c>
      <c r="F18" s="70"/>
      <c r="G18" s="56"/>
      <c r="H18" s="56"/>
    </row>
    <row r="19" spans="1:8" hidden="1" x14ac:dyDescent="0.25">
      <c r="A19" s="58" t="s">
        <v>32</v>
      </c>
      <c r="B19" s="56">
        <v>12.2</v>
      </c>
      <c r="C19" s="56">
        <v>16.100000000000001</v>
      </c>
      <c r="D19" s="56">
        <v>400</v>
      </c>
      <c r="E19" s="56">
        <v>20</v>
      </c>
      <c r="F19" s="70"/>
      <c r="G19" s="56"/>
      <c r="H19" s="56"/>
    </row>
    <row r="20" spans="1:8" hidden="1" x14ac:dyDescent="0.25">
      <c r="A20" s="58" t="s">
        <v>26</v>
      </c>
      <c r="B20" s="56">
        <v>13.2</v>
      </c>
      <c r="C20" s="56">
        <v>17.100000000000001</v>
      </c>
      <c r="D20" s="56">
        <v>400</v>
      </c>
      <c r="E20" s="56">
        <v>20</v>
      </c>
      <c r="F20" s="70"/>
      <c r="G20" s="56"/>
      <c r="H20" s="56"/>
    </row>
    <row r="21" spans="1:8" hidden="1" x14ac:dyDescent="0.25">
      <c r="A21" s="58" t="s">
        <v>27</v>
      </c>
      <c r="B21" s="56">
        <v>14.2</v>
      </c>
      <c r="C21" s="56">
        <v>18.100000000000001</v>
      </c>
      <c r="D21" s="56">
        <v>200</v>
      </c>
      <c r="E21" s="56">
        <v>10</v>
      </c>
      <c r="F21" s="70"/>
      <c r="G21" s="56"/>
      <c r="H21" s="56"/>
    </row>
    <row r="22" spans="1:8" hidden="1" x14ac:dyDescent="0.25">
      <c r="A22" s="58" t="s">
        <v>28</v>
      </c>
      <c r="B22" s="56">
        <v>15.2</v>
      </c>
      <c r="C22" s="56">
        <v>19.100000000000001</v>
      </c>
      <c r="D22" s="56">
        <v>0</v>
      </c>
      <c r="E22" s="56">
        <v>0</v>
      </c>
      <c r="F22" s="70"/>
      <c r="G22" s="56"/>
      <c r="H22" s="56"/>
    </row>
    <row r="23" spans="1:8" hidden="1" x14ac:dyDescent="0.25">
      <c r="A23" s="58" t="s">
        <v>29</v>
      </c>
      <c r="B23" s="56">
        <v>16.2</v>
      </c>
      <c r="C23" s="56">
        <v>20.100000000000001</v>
      </c>
      <c r="D23" s="56">
        <v>200</v>
      </c>
      <c r="E23" s="56">
        <v>10</v>
      </c>
      <c r="F23" s="70"/>
      <c r="G23" s="56"/>
      <c r="H23" s="56"/>
    </row>
    <row r="24" spans="1:8" hidden="1" x14ac:dyDescent="0.25">
      <c r="A24" s="58" t="s">
        <v>30</v>
      </c>
      <c r="B24" s="56">
        <v>17.2</v>
      </c>
      <c r="C24" s="56">
        <v>21.1</v>
      </c>
      <c r="D24" s="56">
        <v>400</v>
      </c>
      <c r="E24" s="56">
        <v>20</v>
      </c>
      <c r="F24" s="70"/>
      <c r="G24" s="56"/>
      <c r="H24" s="56"/>
    </row>
    <row r="25" spans="1:8" hidden="1" x14ac:dyDescent="0.25">
      <c r="A25" s="58" t="s">
        <v>31</v>
      </c>
      <c r="B25" s="56">
        <v>18.2</v>
      </c>
      <c r="C25" s="56">
        <v>22.1</v>
      </c>
      <c r="D25" s="56">
        <v>200</v>
      </c>
      <c r="E25" s="56">
        <v>10</v>
      </c>
      <c r="F25" s="70"/>
      <c r="G25" s="56"/>
      <c r="H25" s="56"/>
    </row>
    <row r="26" spans="1:8" hidden="1" x14ac:dyDescent="0.25">
      <c r="A26" s="58" t="s">
        <v>32</v>
      </c>
      <c r="B26" s="56">
        <v>19.2</v>
      </c>
      <c r="C26" s="56">
        <v>23.1</v>
      </c>
      <c r="D26" s="56">
        <v>0</v>
      </c>
      <c r="E26" s="56">
        <v>0</v>
      </c>
      <c r="F26" s="70"/>
      <c r="G26" s="56"/>
      <c r="H26" s="56"/>
    </row>
    <row r="27" spans="1:8" hidden="1" x14ac:dyDescent="0.25">
      <c r="A27" s="58" t="s">
        <v>26</v>
      </c>
      <c r="B27" s="56">
        <v>20.2</v>
      </c>
      <c r="C27" s="56">
        <v>24.1</v>
      </c>
      <c r="D27" s="56">
        <v>0</v>
      </c>
      <c r="E27" s="56">
        <v>0</v>
      </c>
      <c r="F27" s="70"/>
      <c r="G27" s="56"/>
      <c r="H27" s="56"/>
    </row>
    <row r="28" spans="1:8" hidden="1" x14ac:dyDescent="0.25">
      <c r="A28" s="58" t="s">
        <v>27</v>
      </c>
      <c r="B28" s="56">
        <v>21.2</v>
      </c>
      <c r="C28" s="56">
        <v>25.1</v>
      </c>
      <c r="D28" s="56">
        <v>600</v>
      </c>
      <c r="E28" s="56">
        <v>30</v>
      </c>
      <c r="F28" s="70"/>
      <c r="G28" s="56"/>
      <c r="H28" s="56"/>
    </row>
    <row r="29" spans="1:8" hidden="1" x14ac:dyDescent="0.25">
      <c r="A29" s="58" t="s">
        <v>28</v>
      </c>
      <c r="B29" s="56">
        <v>22.2</v>
      </c>
      <c r="C29" s="56">
        <v>26.1</v>
      </c>
      <c r="D29" s="56">
        <v>200</v>
      </c>
      <c r="E29" s="56">
        <v>10</v>
      </c>
      <c r="F29" s="70"/>
      <c r="G29" s="56"/>
      <c r="H29" s="56"/>
    </row>
    <row r="30" spans="1:8" hidden="1" x14ac:dyDescent="0.25">
      <c r="A30" s="58" t="s">
        <v>29</v>
      </c>
      <c r="B30" s="56">
        <v>23.2</v>
      </c>
      <c r="C30" s="56">
        <v>27.1</v>
      </c>
      <c r="D30" s="56">
        <v>0</v>
      </c>
      <c r="E30" s="56">
        <v>0</v>
      </c>
      <c r="F30" s="70"/>
      <c r="G30" s="56"/>
      <c r="H30" s="56"/>
    </row>
    <row r="31" spans="1:8" hidden="1" x14ac:dyDescent="0.25">
      <c r="A31" s="58" t="s">
        <v>30</v>
      </c>
      <c r="B31" s="56">
        <v>24.2</v>
      </c>
      <c r="C31" s="56">
        <v>28.1</v>
      </c>
      <c r="D31" s="56">
        <v>400</v>
      </c>
      <c r="E31" s="56">
        <v>20</v>
      </c>
      <c r="F31" s="70"/>
      <c r="G31" s="56"/>
      <c r="H31" s="56"/>
    </row>
    <row r="32" spans="1:8" hidden="1" x14ac:dyDescent="0.25">
      <c r="A32" s="58" t="s">
        <v>31</v>
      </c>
      <c r="B32" s="56">
        <v>25.2</v>
      </c>
      <c r="C32" s="56">
        <v>29.1</v>
      </c>
      <c r="D32" s="56">
        <v>200</v>
      </c>
      <c r="E32" s="56">
        <v>10</v>
      </c>
      <c r="F32" s="70"/>
      <c r="G32" s="56"/>
      <c r="H32" s="56"/>
    </row>
    <row r="33" spans="1:8" hidden="1" x14ac:dyDescent="0.25">
      <c r="A33" s="58" t="s">
        <v>32</v>
      </c>
      <c r="B33" s="56">
        <v>26.2</v>
      </c>
      <c r="C33" s="56">
        <v>1.2</v>
      </c>
      <c r="D33" s="56">
        <v>0</v>
      </c>
      <c r="E33" s="56">
        <v>0</v>
      </c>
      <c r="F33" s="70"/>
      <c r="G33" s="56"/>
      <c r="H33" s="56"/>
    </row>
    <row r="34" spans="1:8" hidden="1" x14ac:dyDescent="0.25">
      <c r="A34" s="58" t="s">
        <v>26</v>
      </c>
      <c r="B34" s="56">
        <v>27.2</v>
      </c>
      <c r="C34" s="56">
        <v>2.2000000000000002</v>
      </c>
      <c r="D34" s="56">
        <v>0</v>
      </c>
      <c r="E34" s="56">
        <v>0</v>
      </c>
      <c r="F34" s="70"/>
      <c r="G34" s="56"/>
      <c r="H34" s="56"/>
    </row>
    <row r="35" spans="1:8" hidden="1" x14ac:dyDescent="0.25">
      <c r="A35" s="58" t="s">
        <v>27</v>
      </c>
      <c r="B35" s="56">
        <v>28.2</v>
      </c>
      <c r="C35" s="56">
        <v>3.2</v>
      </c>
      <c r="D35" s="56">
        <v>600</v>
      </c>
      <c r="E35" s="56">
        <v>30</v>
      </c>
      <c r="F35" s="70"/>
      <c r="G35" s="56"/>
      <c r="H35" s="56"/>
    </row>
    <row r="36" spans="1:8" hidden="1" x14ac:dyDescent="0.25">
      <c r="A36" s="58" t="s">
        <v>28</v>
      </c>
      <c r="B36" s="56">
        <v>1.3</v>
      </c>
      <c r="C36" s="56">
        <v>4.2</v>
      </c>
      <c r="D36" s="56">
        <v>200</v>
      </c>
      <c r="E36" s="56">
        <v>10</v>
      </c>
      <c r="F36" s="70"/>
      <c r="G36" s="56"/>
      <c r="H36" s="56"/>
    </row>
    <row r="37" spans="1:8" hidden="1" x14ac:dyDescent="0.25">
      <c r="A37" s="58" t="s">
        <v>29</v>
      </c>
      <c r="B37" s="56">
        <v>2.2999999999999998</v>
      </c>
      <c r="C37" s="56">
        <v>5.2</v>
      </c>
      <c r="D37" s="56">
        <v>200</v>
      </c>
      <c r="E37" s="56">
        <v>10</v>
      </c>
      <c r="F37" s="70"/>
      <c r="G37" s="56"/>
      <c r="H37" s="56"/>
    </row>
    <row r="38" spans="1:8" hidden="1" x14ac:dyDescent="0.25">
      <c r="A38" s="58" t="s">
        <v>30</v>
      </c>
      <c r="B38" s="56">
        <v>3.3</v>
      </c>
      <c r="C38" s="56">
        <v>6.2</v>
      </c>
      <c r="D38" s="56">
        <v>200</v>
      </c>
      <c r="E38" s="56">
        <v>10</v>
      </c>
      <c r="F38" s="70"/>
      <c r="G38" s="56"/>
      <c r="H38" s="56"/>
    </row>
    <row r="39" spans="1:8" hidden="1" x14ac:dyDescent="0.25">
      <c r="A39" s="58" t="s">
        <v>31</v>
      </c>
      <c r="B39" s="56">
        <v>4.3</v>
      </c>
      <c r="C39" s="56">
        <v>7.2</v>
      </c>
      <c r="D39" s="56">
        <v>200</v>
      </c>
      <c r="E39" s="56">
        <v>10</v>
      </c>
      <c r="F39" s="70"/>
      <c r="G39" s="56"/>
      <c r="H39" s="56"/>
    </row>
    <row r="40" spans="1:8" hidden="1" x14ac:dyDescent="0.25">
      <c r="A40" s="58" t="s">
        <v>32</v>
      </c>
      <c r="B40" s="56">
        <v>5.3</v>
      </c>
      <c r="C40" s="56">
        <v>8.1999999999999993</v>
      </c>
      <c r="D40" s="56">
        <v>200</v>
      </c>
      <c r="E40" s="56">
        <v>10</v>
      </c>
      <c r="F40" s="70"/>
      <c r="G40" s="56"/>
      <c r="H40" s="56"/>
    </row>
    <row r="41" spans="1:8" hidden="1" x14ac:dyDescent="0.25">
      <c r="A41" s="58" t="s">
        <v>26</v>
      </c>
      <c r="B41" s="56">
        <v>6.3</v>
      </c>
      <c r="C41" s="56">
        <v>9.1999999999999993</v>
      </c>
      <c r="D41" s="56">
        <v>200</v>
      </c>
      <c r="E41" s="56">
        <v>10</v>
      </c>
      <c r="F41" s="70"/>
      <c r="G41" s="56"/>
      <c r="H41" s="56"/>
    </row>
    <row r="42" spans="1:8" hidden="1" x14ac:dyDescent="0.25">
      <c r="A42" s="58" t="s">
        <v>27</v>
      </c>
      <c r="B42" s="56">
        <v>7.3</v>
      </c>
      <c r="C42" s="56">
        <v>10.199999999999999</v>
      </c>
      <c r="D42" s="56">
        <v>200</v>
      </c>
      <c r="E42" s="56">
        <v>10</v>
      </c>
      <c r="F42" s="70"/>
      <c r="G42" s="56"/>
      <c r="H42" s="56"/>
    </row>
    <row r="43" spans="1:8" hidden="1" x14ac:dyDescent="0.25">
      <c r="A43" s="58" t="s">
        <v>28</v>
      </c>
      <c r="B43" s="56">
        <v>8.3000000000000007</v>
      </c>
      <c r="C43" s="56">
        <v>11.2</v>
      </c>
      <c r="D43" s="56">
        <v>200</v>
      </c>
      <c r="E43" s="56">
        <v>10</v>
      </c>
      <c r="F43" s="70"/>
      <c r="G43" s="56"/>
      <c r="H43" s="56"/>
    </row>
    <row r="44" spans="1:8" hidden="1" x14ac:dyDescent="0.25">
      <c r="A44" s="58" t="s">
        <v>29</v>
      </c>
      <c r="B44" s="56">
        <v>9.3000000000000007</v>
      </c>
      <c r="C44" s="56">
        <v>12.2</v>
      </c>
      <c r="D44" s="56">
        <v>0</v>
      </c>
      <c r="E44" s="56">
        <v>0</v>
      </c>
      <c r="F44" s="70"/>
      <c r="G44" s="56"/>
      <c r="H44" s="56"/>
    </row>
    <row r="45" spans="1:8" hidden="1" x14ac:dyDescent="0.25">
      <c r="A45" s="58" t="s">
        <v>30</v>
      </c>
      <c r="B45" s="56">
        <v>10.3</v>
      </c>
      <c r="C45" s="56">
        <v>13.2</v>
      </c>
      <c r="D45" s="56">
        <v>400</v>
      </c>
      <c r="E45" s="56">
        <v>20</v>
      </c>
      <c r="F45" s="70"/>
      <c r="G45" s="56"/>
      <c r="H45" s="56"/>
    </row>
    <row r="46" spans="1:8" hidden="1" x14ac:dyDescent="0.25">
      <c r="A46" s="58" t="s">
        <v>31</v>
      </c>
      <c r="B46" s="56">
        <v>11.3</v>
      </c>
      <c r="C46" s="56">
        <v>14.2</v>
      </c>
      <c r="D46" s="56">
        <v>200</v>
      </c>
      <c r="E46" s="56">
        <v>10</v>
      </c>
      <c r="F46" s="70"/>
      <c r="G46" s="56"/>
      <c r="H46" s="56"/>
    </row>
    <row r="47" spans="1:8" hidden="1" x14ac:dyDescent="0.25">
      <c r="A47" s="58" t="s">
        <v>32</v>
      </c>
      <c r="B47" s="56">
        <v>12.3</v>
      </c>
      <c r="C47" s="56">
        <v>15.2</v>
      </c>
      <c r="D47" s="56">
        <v>0</v>
      </c>
      <c r="E47" s="56">
        <v>0</v>
      </c>
      <c r="F47" s="70"/>
      <c r="G47" s="56"/>
      <c r="H47" s="56"/>
    </row>
    <row r="48" spans="1:8" hidden="1" x14ac:dyDescent="0.25">
      <c r="A48" s="58" t="s">
        <v>26</v>
      </c>
      <c r="B48" s="56">
        <v>13.3</v>
      </c>
      <c r="C48" s="56">
        <v>16.2</v>
      </c>
      <c r="D48" s="56">
        <v>400</v>
      </c>
      <c r="E48" s="56">
        <v>20</v>
      </c>
      <c r="F48" s="70"/>
      <c r="G48" s="56"/>
      <c r="H48" s="56"/>
    </row>
    <row r="49" spans="1:8" hidden="1" x14ac:dyDescent="0.25">
      <c r="A49" s="58" t="s">
        <v>27</v>
      </c>
      <c r="B49" s="56">
        <v>14.3</v>
      </c>
      <c r="C49" s="56">
        <v>17.2</v>
      </c>
      <c r="D49" s="56">
        <v>0</v>
      </c>
      <c r="E49" s="56">
        <v>0</v>
      </c>
      <c r="F49" s="70"/>
      <c r="G49" s="56"/>
      <c r="H49" s="56"/>
    </row>
    <row r="50" spans="1:8" hidden="1" x14ac:dyDescent="0.25">
      <c r="A50" s="58" t="s">
        <v>28</v>
      </c>
      <c r="B50" s="56">
        <v>15.3</v>
      </c>
      <c r="C50" s="56">
        <v>18.2</v>
      </c>
      <c r="D50" s="56">
        <v>400</v>
      </c>
      <c r="E50" s="56">
        <v>20</v>
      </c>
      <c r="F50" s="70"/>
      <c r="G50" s="56"/>
      <c r="H50" s="56"/>
    </row>
    <row r="51" spans="1:8" hidden="1" x14ac:dyDescent="0.25">
      <c r="A51" s="58" t="s">
        <v>29</v>
      </c>
      <c r="B51" s="56">
        <v>16.3</v>
      </c>
      <c r="C51" s="56">
        <v>19.2</v>
      </c>
      <c r="D51" s="56">
        <v>200</v>
      </c>
      <c r="E51" s="56">
        <v>10</v>
      </c>
      <c r="F51" s="70"/>
      <c r="G51" s="56"/>
      <c r="H51" s="56"/>
    </row>
    <row r="52" spans="1:8" hidden="1" x14ac:dyDescent="0.25">
      <c r="A52" s="58" t="s">
        <v>30</v>
      </c>
      <c r="B52" s="56">
        <v>17.3</v>
      </c>
      <c r="C52" s="56">
        <v>20.2</v>
      </c>
      <c r="D52" s="56">
        <v>200</v>
      </c>
      <c r="E52" s="56">
        <v>10</v>
      </c>
      <c r="F52" s="70"/>
      <c r="G52" s="56"/>
      <c r="H52" s="56"/>
    </row>
    <row r="53" spans="1:8" hidden="1" x14ac:dyDescent="0.25">
      <c r="A53" s="58" t="s">
        <v>31</v>
      </c>
      <c r="B53" s="56">
        <v>18.3</v>
      </c>
      <c r="C53" s="56">
        <v>21.2</v>
      </c>
      <c r="D53" s="56">
        <v>200</v>
      </c>
      <c r="E53" s="56">
        <v>10</v>
      </c>
      <c r="F53" s="70"/>
      <c r="G53" s="56"/>
      <c r="H53" s="56"/>
    </row>
    <row r="54" spans="1:8" hidden="1" x14ac:dyDescent="0.25">
      <c r="A54" s="58" t="s">
        <v>32</v>
      </c>
      <c r="B54" s="56">
        <v>19.3</v>
      </c>
      <c r="C54" s="56">
        <v>22.2</v>
      </c>
      <c r="D54" s="56">
        <v>200</v>
      </c>
      <c r="E54" s="56">
        <v>10</v>
      </c>
      <c r="F54" s="70"/>
      <c r="G54" s="56"/>
      <c r="H54" s="56"/>
    </row>
    <row r="55" spans="1:8" hidden="1" x14ac:dyDescent="0.25">
      <c r="A55" s="58" t="s">
        <v>26</v>
      </c>
      <c r="B55" s="56">
        <v>20.3</v>
      </c>
      <c r="C55" s="56">
        <v>23.2</v>
      </c>
      <c r="D55" s="56">
        <v>200</v>
      </c>
      <c r="E55" s="56">
        <v>10</v>
      </c>
      <c r="F55" s="70"/>
      <c r="G55" s="56"/>
      <c r="H55" s="56"/>
    </row>
    <row r="56" spans="1:8" hidden="1" x14ac:dyDescent="0.25">
      <c r="A56" s="58" t="s">
        <v>27</v>
      </c>
      <c r="B56" s="56">
        <v>21.3</v>
      </c>
      <c r="C56" s="56">
        <v>24.2</v>
      </c>
      <c r="D56" s="56">
        <v>200</v>
      </c>
      <c r="E56" s="56">
        <v>10</v>
      </c>
      <c r="F56" s="70"/>
      <c r="G56" s="56"/>
      <c r="H56" s="56"/>
    </row>
    <row r="57" spans="1:8" hidden="1" x14ac:dyDescent="0.25">
      <c r="A57" s="58" t="s">
        <v>28</v>
      </c>
      <c r="B57" s="56">
        <v>22.3</v>
      </c>
      <c r="C57" s="56">
        <f>Sheet1!C62</f>
        <v>25.2</v>
      </c>
      <c r="D57" s="56">
        <v>200</v>
      </c>
      <c r="E57" s="56">
        <v>10</v>
      </c>
      <c r="F57" s="70"/>
      <c r="G57" s="56"/>
      <c r="H57" s="56"/>
    </row>
    <row r="58" spans="1:8" hidden="1" x14ac:dyDescent="0.25">
      <c r="A58" s="58" t="s">
        <v>29</v>
      </c>
      <c r="B58" s="56">
        <v>23.3</v>
      </c>
      <c r="C58" s="56">
        <f>Sheet1!C63</f>
        <v>26.2</v>
      </c>
      <c r="D58" s="56">
        <v>200</v>
      </c>
      <c r="E58" s="56">
        <v>10</v>
      </c>
      <c r="F58" s="70"/>
      <c r="G58" s="56"/>
      <c r="H58" s="56"/>
    </row>
    <row r="59" spans="1:8" hidden="1" x14ac:dyDescent="0.25">
      <c r="A59" s="58" t="s">
        <v>30</v>
      </c>
      <c r="B59" s="56">
        <v>24.3</v>
      </c>
      <c r="C59" s="56">
        <f>Sheet1!C64</f>
        <v>27.2</v>
      </c>
      <c r="D59" s="56">
        <v>200</v>
      </c>
      <c r="E59" s="56">
        <v>10</v>
      </c>
      <c r="F59" s="70"/>
      <c r="G59" s="56"/>
      <c r="H59" s="56"/>
    </row>
    <row r="60" spans="1:8" hidden="1" x14ac:dyDescent="0.25">
      <c r="A60" s="58" t="s">
        <v>31</v>
      </c>
      <c r="B60" s="56">
        <v>25.3</v>
      </c>
      <c r="C60" s="56">
        <f>Sheet1!C65</f>
        <v>28.2</v>
      </c>
      <c r="D60" s="56">
        <v>200</v>
      </c>
      <c r="E60" s="56">
        <v>10</v>
      </c>
      <c r="F60" s="70"/>
      <c r="G60" s="56"/>
      <c r="H60" s="56"/>
    </row>
    <row r="61" spans="1:8" hidden="1" x14ac:dyDescent="0.25">
      <c r="A61" s="58" t="s">
        <v>32</v>
      </c>
      <c r="B61" s="56">
        <v>26.3</v>
      </c>
      <c r="C61" s="56">
        <f>Sheet1!C66</f>
        <v>29.2</v>
      </c>
      <c r="D61" s="56">
        <v>200</v>
      </c>
      <c r="E61" s="56">
        <v>10</v>
      </c>
      <c r="F61" s="70"/>
      <c r="G61" s="56"/>
      <c r="H61" s="56"/>
    </row>
    <row r="62" spans="1:8" hidden="1" x14ac:dyDescent="0.25">
      <c r="A62" s="58" t="s">
        <v>26</v>
      </c>
      <c r="B62" s="56">
        <v>27.3</v>
      </c>
      <c r="C62" s="56">
        <f>Sheet1!C67</f>
        <v>30.2</v>
      </c>
      <c r="D62" s="56">
        <v>200</v>
      </c>
      <c r="E62" s="56">
        <v>10</v>
      </c>
      <c r="F62" s="70"/>
      <c r="G62" s="56"/>
      <c r="H62" s="56"/>
    </row>
    <row r="63" spans="1:8" hidden="1" x14ac:dyDescent="0.25">
      <c r="A63" s="58" t="s">
        <v>27</v>
      </c>
      <c r="B63" s="56">
        <f>Sheet1!B69</f>
        <v>28.3</v>
      </c>
      <c r="C63" s="56">
        <f>Sheet1!C69</f>
        <v>1.3</v>
      </c>
      <c r="D63" s="56">
        <v>200</v>
      </c>
      <c r="E63" s="56">
        <v>10</v>
      </c>
      <c r="F63" s="70">
        <v>20</v>
      </c>
      <c r="G63" s="56"/>
      <c r="H63" s="56"/>
    </row>
    <row r="64" spans="1:8" hidden="1" x14ac:dyDescent="0.25">
      <c r="A64" s="58" t="s">
        <v>28</v>
      </c>
      <c r="B64" s="56">
        <f>Sheet1!B70</f>
        <v>29.3</v>
      </c>
      <c r="C64" s="56">
        <f>Sheet1!C70</f>
        <v>2.2999999999999998</v>
      </c>
      <c r="D64" s="56">
        <v>200</v>
      </c>
      <c r="E64" s="56">
        <v>10</v>
      </c>
      <c r="F64" s="70">
        <v>20</v>
      </c>
      <c r="G64" s="56"/>
      <c r="H64" s="56"/>
    </row>
    <row r="65" spans="1:8" hidden="1" x14ac:dyDescent="0.25">
      <c r="A65" s="58" t="s">
        <v>29</v>
      </c>
      <c r="B65" s="56">
        <f>Sheet1!B71</f>
        <v>30.3</v>
      </c>
      <c r="C65" s="56">
        <f>Sheet1!C71</f>
        <v>3.3</v>
      </c>
      <c r="D65" s="56">
        <v>0</v>
      </c>
      <c r="E65" s="56">
        <v>0</v>
      </c>
      <c r="F65" s="70">
        <v>0</v>
      </c>
      <c r="G65" s="56"/>
      <c r="H65" s="56"/>
    </row>
    <row r="66" spans="1:8" hidden="1" x14ac:dyDescent="0.25">
      <c r="A66" s="58" t="s">
        <v>30</v>
      </c>
      <c r="B66" s="56">
        <f>Sheet1!B72</f>
        <v>31.3</v>
      </c>
      <c r="C66" s="56">
        <f>Sheet1!C72</f>
        <v>4.3</v>
      </c>
      <c r="D66" s="56">
        <v>400</v>
      </c>
      <c r="E66" s="56">
        <v>20</v>
      </c>
      <c r="F66" s="70">
        <v>40</v>
      </c>
      <c r="G66" s="56"/>
      <c r="H66" s="56"/>
    </row>
    <row r="67" spans="1:8" hidden="1" x14ac:dyDescent="0.25">
      <c r="A67" s="58" t="s">
        <v>31</v>
      </c>
      <c r="B67" s="56">
        <f>Sheet1!B75</f>
        <v>1.4</v>
      </c>
      <c r="C67" s="56">
        <f>Sheet1!C75</f>
        <v>5.3</v>
      </c>
      <c r="D67" s="56">
        <v>0</v>
      </c>
      <c r="E67" s="56">
        <v>0</v>
      </c>
      <c r="F67" s="70">
        <v>0</v>
      </c>
      <c r="G67" s="56"/>
      <c r="H67" s="56"/>
    </row>
    <row r="68" spans="1:8" hidden="1" x14ac:dyDescent="0.25">
      <c r="A68" s="58" t="s">
        <v>32</v>
      </c>
      <c r="B68" s="56">
        <f>Sheet1!B76</f>
        <v>2.4</v>
      </c>
      <c r="C68" s="56">
        <f>Sheet1!C76</f>
        <v>6.3</v>
      </c>
      <c r="D68" s="56">
        <v>400</v>
      </c>
      <c r="E68" s="56">
        <v>20</v>
      </c>
      <c r="F68" s="70">
        <v>40</v>
      </c>
      <c r="G68" s="56"/>
      <c r="H68" s="56"/>
    </row>
    <row r="69" spans="1:8" hidden="1" x14ac:dyDescent="0.25">
      <c r="A69" s="58" t="s">
        <v>26</v>
      </c>
      <c r="B69" s="56">
        <f>Sheet1!B77</f>
        <v>3.4</v>
      </c>
      <c r="C69" s="56">
        <f>Sheet1!C77</f>
        <v>7.3</v>
      </c>
      <c r="D69" s="56">
        <v>200</v>
      </c>
      <c r="E69" s="56">
        <v>10</v>
      </c>
      <c r="F69" s="70">
        <v>20</v>
      </c>
      <c r="G69" s="56"/>
      <c r="H69" s="56"/>
    </row>
    <row r="70" spans="1:8" hidden="1" x14ac:dyDescent="0.25">
      <c r="A70" s="58" t="s">
        <v>27</v>
      </c>
      <c r="B70" s="56">
        <f>Sheet1!B78</f>
        <v>4.4000000000000004</v>
      </c>
      <c r="C70" s="56">
        <f>Sheet1!C78</f>
        <v>8.3000000000000007</v>
      </c>
      <c r="D70" s="56">
        <v>200</v>
      </c>
      <c r="E70" s="56">
        <v>10</v>
      </c>
      <c r="F70" s="70">
        <v>20</v>
      </c>
      <c r="G70" s="56"/>
      <c r="H70" s="56"/>
    </row>
    <row r="71" spans="1:8" hidden="1" x14ac:dyDescent="0.25">
      <c r="A71" s="58" t="s">
        <v>28</v>
      </c>
      <c r="B71" s="56">
        <f>Sheet1!B79</f>
        <v>5.4</v>
      </c>
      <c r="C71" s="56">
        <f>Sheet1!C79</f>
        <v>9.3000000000000007</v>
      </c>
      <c r="D71" s="56">
        <v>0</v>
      </c>
      <c r="E71" s="56">
        <v>0</v>
      </c>
      <c r="F71" s="70">
        <v>0</v>
      </c>
      <c r="G71" s="56"/>
      <c r="H71" s="56"/>
    </row>
    <row r="72" spans="1:8" hidden="1" x14ac:dyDescent="0.25">
      <c r="A72" s="58" t="s">
        <v>29</v>
      </c>
      <c r="B72" s="56">
        <f>Sheet1!B80</f>
        <v>6.4</v>
      </c>
      <c r="C72" s="56">
        <f>Sheet1!C80</f>
        <v>10.3</v>
      </c>
      <c r="D72" s="56">
        <v>200</v>
      </c>
      <c r="E72" s="56">
        <v>10</v>
      </c>
      <c r="F72" s="70">
        <v>20</v>
      </c>
      <c r="G72" s="56"/>
      <c r="H72" s="56"/>
    </row>
    <row r="73" spans="1:8" hidden="1" x14ac:dyDescent="0.25">
      <c r="A73" s="58" t="s">
        <v>30</v>
      </c>
      <c r="B73" s="56">
        <f>Sheet1!B81</f>
        <v>7.4</v>
      </c>
      <c r="C73" s="56">
        <f>Sheet1!C81</f>
        <v>11.3</v>
      </c>
      <c r="D73" s="56">
        <v>400</v>
      </c>
      <c r="E73" s="56">
        <v>20</v>
      </c>
      <c r="F73" s="70">
        <v>40</v>
      </c>
      <c r="G73" s="56"/>
      <c r="H73" s="56"/>
    </row>
    <row r="74" spans="1:8" hidden="1" x14ac:dyDescent="0.25">
      <c r="A74" s="58" t="s">
        <v>31</v>
      </c>
      <c r="B74" s="56">
        <f>Sheet1!B82</f>
        <v>8.4</v>
      </c>
      <c r="C74" s="56">
        <f>Sheet1!C82</f>
        <v>12.3</v>
      </c>
      <c r="D74" s="56">
        <v>200</v>
      </c>
      <c r="E74" s="56">
        <v>10</v>
      </c>
      <c r="F74" s="70">
        <v>20</v>
      </c>
      <c r="G74" s="56"/>
      <c r="H74" s="56"/>
    </row>
    <row r="75" spans="1:8" hidden="1" x14ac:dyDescent="0.25">
      <c r="A75" s="58" t="s">
        <v>32</v>
      </c>
      <c r="B75" s="56">
        <f>Sheet1!B83</f>
        <v>9.4</v>
      </c>
      <c r="C75" s="56">
        <f>Sheet1!C83</f>
        <v>13.3</v>
      </c>
      <c r="D75" s="56">
        <v>200</v>
      </c>
      <c r="E75" s="56">
        <v>10</v>
      </c>
      <c r="F75" s="70">
        <v>20</v>
      </c>
      <c r="G75" s="56"/>
      <c r="H75" s="56"/>
    </row>
    <row r="76" spans="1:8" hidden="1" x14ac:dyDescent="0.25">
      <c r="A76" s="58" t="s">
        <v>26</v>
      </c>
      <c r="B76" s="56">
        <f>Sheet1!B84</f>
        <v>10.4</v>
      </c>
      <c r="C76" s="56">
        <f>Sheet1!C84</f>
        <v>14.3</v>
      </c>
      <c r="D76" s="56">
        <v>0</v>
      </c>
      <c r="E76" s="56">
        <v>0</v>
      </c>
      <c r="F76" s="70">
        <v>0</v>
      </c>
      <c r="G76" s="56"/>
      <c r="H76" s="56"/>
    </row>
    <row r="77" spans="1:8" hidden="1" x14ac:dyDescent="0.25">
      <c r="A77" s="58" t="s">
        <v>27</v>
      </c>
      <c r="B77" s="56">
        <f>Sheet1!B85</f>
        <v>11.4</v>
      </c>
      <c r="C77" s="56">
        <f>Sheet1!C85</f>
        <v>15.3</v>
      </c>
      <c r="D77" s="56">
        <v>400</v>
      </c>
      <c r="E77" s="56">
        <v>20</v>
      </c>
      <c r="F77" s="70">
        <v>40</v>
      </c>
      <c r="G77" s="56"/>
      <c r="H77" s="56"/>
    </row>
    <row r="78" spans="1:8" hidden="1" x14ac:dyDescent="0.25">
      <c r="A78" s="58" t="s">
        <v>28</v>
      </c>
      <c r="B78" s="56">
        <f>Sheet1!B86</f>
        <v>12.4</v>
      </c>
      <c r="C78" s="56">
        <f>Sheet1!C86</f>
        <v>16.3</v>
      </c>
      <c r="D78" s="56">
        <v>200</v>
      </c>
      <c r="E78" s="56">
        <v>10</v>
      </c>
      <c r="F78" s="70">
        <v>20</v>
      </c>
      <c r="G78" s="56"/>
      <c r="H78" s="56"/>
    </row>
    <row r="79" spans="1:8" hidden="1" x14ac:dyDescent="0.25">
      <c r="A79" s="58" t="s">
        <v>29</v>
      </c>
      <c r="B79" s="56">
        <f>Sheet1!B87</f>
        <v>13.4</v>
      </c>
      <c r="C79" s="56">
        <f>Sheet1!C87</f>
        <v>17.3</v>
      </c>
      <c r="D79" s="56">
        <v>200</v>
      </c>
      <c r="E79" s="56">
        <v>10</v>
      </c>
      <c r="F79" s="70">
        <v>20</v>
      </c>
      <c r="G79" s="56"/>
      <c r="H79" s="56"/>
    </row>
    <row r="80" spans="1:8" hidden="1" x14ac:dyDescent="0.25">
      <c r="A80" s="58" t="s">
        <v>30</v>
      </c>
      <c r="B80" s="56">
        <f>Sheet1!B88</f>
        <v>14.4</v>
      </c>
      <c r="C80" s="56">
        <f>Sheet1!C88</f>
        <v>18.3</v>
      </c>
      <c r="D80" s="56">
        <v>200</v>
      </c>
      <c r="E80" s="56">
        <v>10</v>
      </c>
      <c r="F80" s="70">
        <v>20</v>
      </c>
      <c r="G80" s="56"/>
      <c r="H80" s="56"/>
    </row>
    <row r="81" spans="1:8" hidden="1" x14ac:dyDescent="0.25">
      <c r="A81" s="58" t="s">
        <v>31</v>
      </c>
      <c r="B81" s="56">
        <f>Sheet1!B89</f>
        <v>15.4</v>
      </c>
      <c r="C81" s="56">
        <f>Sheet1!C89</f>
        <v>19.3</v>
      </c>
      <c r="D81" s="56">
        <v>0</v>
      </c>
      <c r="E81" s="56">
        <v>0</v>
      </c>
      <c r="F81" s="70">
        <v>0</v>
      </c>
      <c r="G81" s="56"/>
      <c r="H81" s="56"/>
    </row>
    <row r="82" spans="1:8" hidden="1" x14ac:dyDescent="0.25">
      <c r="A82" s="58" t="s">
        <v>32</v>
      </c>
      <c r="B82" s="56">
        <f>Sheet1!B90</f>
        <v>16.399999999999999</v>
      </c>
      <c r="C82" s="56">
        <f>Sheet1!C90</f>
        <v>20.3</v>
      </c>
      <c r="D82" s="56">
        <v>400</v>
      </c>
      <c r="E82" s="56">
        <v>20</v>
      </c>
      <c r="F82" s="70">
        <v>40</v>
      </c>
      <c r="G82" s="56"/>
      <c r="H82" s="56"/>
    </row>
    <row r="83" spans="1:8" hidden="1" x14ac:dyDescent="0.25">
      <c r="A83" s="58" t="s">
        <v>26</v>
      </c>
      <c r="B83" s="56">
        <f>Sheet1!B91</f>
        <v>17.399999999999999</v>
      </c>
      <c r="C83" s="56">
        <f>Sheet1!C91</f>
        <v>21.3</v>
      </c>
      <c r="D83" s="56">
        <v>200</v>
      </c>
      <c r="E83" s="56">
        <v>10</v>
      </c>
      <c r="F83" s="70">
        <v>20</v>
      </c>
      <c r="G83" s="56"/>
      <c r="H83" s="56"/>
    </row>
    <row r="84" spans="1:8" hidden="1" x14ac:dyDescent="0.25">
      <c r="A84" s="58" t="s">
        <v>27</v>
      </c>
      <c r="B84" s="56">
        <f>Sheet1!B92</f>
        <v>18.399999999999999</v>
      </c>
      <c r="C84" s="56">
        <f>Sheet1!C92</f>
        <v>22.3</v>
      </c>
      <c r="D84" s="56">
        <v>200</v>
      </c>
      <c r="E84" s="56">
        <v>10</v>
      </c>
      <c r="F84" s="70">
        <v>20</v>
      </c>
      <c r="G84" s="56"/>
      <c r="H84" s="56"/>
    </row>
    <row r="85" spans="1:8" hidden="1" x14ac:dyDescent="0.25">
      <c r="A85" s="58" t="s">
        <v>28</v>
      </c>
      <c r="B85" s="56">
        <f>Sheet1!B94</f>
        <v>19.399999999999999</v>
      </c>
      <c r="C85" s="56">
        <f>Sheet1!C94</f>
        <v>23.3</v>
      </c>
      <c r="D85" s="56">
        <v>200</v>
      </c>
      <c r="E85" s="56">
        <v>10</v>
      </c>
      <c r="F85" s="70">
        <v>20</v>
      </c>
      <c r="G85" s="56"/>
      <c r="H85" s="56"/>
    </row>
    <row r="86" spans="1:8" hidden="1" x14ac:dyDescent="0.25">
      <c r="A86" s="58" t="s">
        <v>29</v>
      </c>
      <c r="B86" s="56">
        <f>Sheet1!B95</f>
        <v>20.399999999999999</v>
      </c>
      <c r="C86" s="56">
        <f>Sheet1!C95</f>
        <v>24.3</v>
      </c>
      <c r="D86" s="56">
        <v>200</v>
      </c>
      <c r="E86" s="56">
        <v>10</v>
      </c>
      <c r="F86" s="70">
        <v>20</v>
      </c>
      <c r="G86" s="56"/>
      <c r="H86" s="56"/>
    </row>
    <row r="87" spans="1:8" hidden="1" x14ac:dyDescent="0.25">
      <c r="A87" s="58" t="s">
        <v>30</v>
      </c>
      <c r="B87" s="56">
        <f>Sheet1!B96</f>
        <v>21.4</v>
      </c>
      <c r="C87" s="56">
        <f>Sheet1!C96</f>
        <v>25.3</v>
      </c>
      <c r="D87" s="56">
        <v>200</v>
      </c>
      <c r="E87" s="56">
        <v>10</v>
      </c>
      <c r="F87" s="70">
        <v>20</v>
      </c>
      <c r="G87" s="56"/>
      <c r="H87" s="56"/>
    </row>
    <row r="88" spans="1:8" hidden="1" x14ac:dyDescent="0.25">
      <c r="A88" s="58" t="s">
        <v>31</v>
      </c>
      <c r="B88" s="56">
        <f>Sheet1!B97</f>
        <v>22.4</v>
      </c>
      <c r="C88" s="56">
        <f>Sheet1!C97</f>
        <v>26.3</v>
      </c>
      <c r="D88" s="56">
        <v>200</v>
      </c>
      <c r="E88" s="56">
        <v>10</v>
      </c>
      <c r="F88" s="70">
        <v>20</v>
      </c>
      <c r="G88" s="56"/>
      <c r="H88" s="56"/>
    </row>
    <row r="89" spans="1:8" hidden="1" x14ac:dyDescent="0.25">
      <c r="A89" s="58" t="s">
        <v>32</v>
      </c>
      <c r="B89" s="56">
        <f>Sheet1!B98</f>
        <v>23.4</v>
      </c>
      <c r="C89" s="56">
        <f>Sheet1!C98</f>
        <v>27.3</v>
      </c>
      <c r="D89" s="56">
        <v>200</v>
      </c>
      <c r="E89" s="56">
        <v>10</v>
      </c>
      <c r="F89" s="70">
        <v>20</v>
      </c>
      <c r="G89" s="56"/>
      <c r="H89" s="56"/>
    </row>
    <row r="90" spans="1:8" hidden="1" x14ac:dyDescent="0.25">
      <c r="A90" s="58" t="s">
        <v>26</v>
      </c>
      <c r="B90" s="56">
        <f>Sheet1!B99</f>
        <v>24.4</v>
      </c>
      <c r="C90" s="56">
        <f>Sheet1!C99</f>
        <v>28.3</v>
      </c>
      <c r="D90" s="56">
        <v>0</v>
      </c>
      <c r="E90" s="56">
        <v>0</v>
      </c>
      <c r="F90" s="70">
        <v>0</v>
      </c>
      <c r="G90" s="56"/>
      <c r="H90" s="56"/>
    </row>
    <row r="91" spans="1:8" hidden="1" x14ac:dyDescent="0.25">
      <c r="A91" s="58" t="s">
        <v>27</v>
      </c>
      <c r="B91" s="56">
        <f>Sheet1!B100</f>
        <v>25.4</v>
      </c>
      <c r="C91" s="56">
        <f>Sheet1!C100</f>
        <v>29.3</v>
      </c>
      <c r="D91" s="56">
        <v>400</v>
      </c>
      <c r="E91" s="56">
        <v>20</v>
      </c>
      <c r="F91" s="70">
        <v>40</v>
      </c>
      <c r="G91" s="56"/>
      <c r="H91" s="56"/>
    </row>
    <row r="92" spans="1:8" hidden="1" x14ac:dyDescent="0.25">
      <c r="A92" s="58" t="s">
        <v>28</v>
      </c>
      <c r="B92" s="56">
        <f>Sheet1!B101</f>
        <v>26.4</v>
      </c>
      <c r="C92" s="56">
        <f>Sheet1!C101</f>
        <v>1.4</v>
      </c>
      <c r="D92" s="56">
        <v>200</v>
      </c>
      <c r="E92" s="56">
        <v>10</v>
      </c>
      <c r="F92" s="70">
        <v>20</v>
      </c>
      <c r="G92" s="56"/>
      <c r="H92" s="56"/>
    </row>
    <row r="93" spans="1:8" hidden="1" x14ac:dyDescent="0.25">
      <c r="A93" s="58" t="s">
        <v>29</v>
      </c>
      <c r="B93" s="56">
        <f>Sheet1!B102</f>
        <v>27.4</v>
      </c>
      <c r="C93" s="56">
        <f>Sheet1!C102</f>
        <v>2.4</v>
      </c>
      <c r="D93" s="56">
        <v>200</v>
      </c>
      <c r="E93" s="56">
        <v>10</v>
      </c>
      <c r="F93" s="70">
        <v>20</v>
      </c>
      <c r="G93" s="56"/>
      <c r="H93" s="56"/>
    </row>
    <row r="94" spans="1:8" hidden="1" x14ac:dyDescent="0.25">
      <c r="A94" s="58" t="s">
        <v>30</v>
      </c>
      <c r="B94" s="56">
        <f>Sheet1!B103</f>
        <v>28.4</v>
      </c>
      <c r="C94" s="56">
        <f>Sheet1!C103</f>
        <v>3.4</v>
      </c>
      <c r="D94" s="56">
        <v>200</v>
      </c>
      <c r="E94" s="56">
        <v>10</v>
      </c>
      <c r="F94" s="70">
        <v>20</v>
      </c>
      <c r="G94" s="56"/>
      <c r="H94" s="56"/>
    </row>
    <row r="95" spans="1:8" hidden="1" x14ac:dyDescent="0.25">
      <c r="A95" s="58" t="s">
        <v>31</v>
      </c>
      <c r="B95" s="56">
        <f>Sheet1!B104</f>
        <v>29.4</v>
      </c>
      <c r="C95" s="56">
        <f>Sheet1!C104</f>
        <v>4.4000000000000004</v>
      </c>
      <c r="D95" s="56">
        <v>200</v>
      </c>
      <c r="E95" s="56">
        <v>10</v>
      </c>
      <c r="F95" s="70">
        <v>20</v>
      </c>
      <c r="G95" s="56"/>
      <c r="H95" s="56"/>
    </row>
    <row r="96" spans="1:8" hidden="1" x14ac:dyDescent="0.25">
      <c r="A96" s="58" t="s">
        <v>32</v>
      </c>
      <c r="B96" s="56">
        <f>Sheet1!B105</f>
        <v>30.4</v>
      </c>
      <c r="C96" s="56">
        <f>Sheet1!C105</f>
        <v>5.4</v>
      </c>
      <c r="D96" s="56">
        <v>0</v>
      </c>
      <c r="E96" s="56">
        <v>0</v>
      </c>
      <c r="F96" s="70">
        <v>0</v>
      </c>
      <c r="G96" s="56"/>
      <c r="H96" s="56"/>
    </row>
    <row r="97" spans="1:8" hidden="1" x14ac:dyDescent="0.25">
      <c r="A97" s="58" t="s">
        <v>26</v>
      </c>
      <c r="B97" s="56">
        <f>Sheet1!B106</f>
        <v>1.5</v>
      </c>
      <c r="C97" s="56">
        <f>Sheet1!C106</f>
        <v>6.4</v>
      </c>
      <c r="D97" s="56">
        <v>0</v>
      </c>
      <c r="E97" s="56">
        <v>0</v>
      </c>
      <c r="F97" s="70">
        <v>0</v>
      </c>
      <c r="G97" s="56"/>
      <c r="H97" s="56"/>
    </row>
    <row r="98" spans="1:8" hidden="1" x14ac:dyDescent="0.25">
      <c r="A98" s="58" t="s">
        <v>27</v>
      </c>
      <c r="B98" s="56">
        <f>Sheet1!B107</f>
        <v>2.5</v>
      </c>
      <c r="C98" s="56">
        <f>Sheet1!C107</f>
        <v>7.4</v>
      </c>
      <c r="D98" s="56">
        <v>0</v>
      </c>
      <c r="E98" s="56">
        <v>0</v>
      </c>
      <c r="F98" s="70">
        <v>0</v>
      </c>
      <c r="G98" s="56"/>
      <c r="H98" s="56"/>
    </row>
    <row r="99" spans="1:8" hidden="1" x14ac:dyDescent="0.25">
      <c r="A99" s="58" t="s">
        <v>28</v>
      </c>
      <c r="B99" s="56">
        <f>Sheet1!B108</f>
        <v>3.5</v>
      </c>
      <c r="C99" s="56">
        <f>Sheet1!C108</f>
        <v>8.4</v>
      </c>
      <c r="D99" s="56">
        <v>0</v>
      </c>
      <c r="E99" s="56">
        <v>0</v>
      </c>
      <c r="F99" s="70">
        <v>0</v>
      </c>
      <c r="G99" s="56"/>
      <c r="H99" s="56"/>
    </row>
    <row r="100" spans="1:8" hidden="1" x14ac:dyDescent="0.25">
      <c r="A100" s="58" t="s">
        <v>29</v>
      </c>
      <c r="B100" s="56">
        <f>Sheet1!B109</f>
        <v>4.5</v>
      </c>
      <c r="C100" s="56">
        <f>Sheet1!C109</f>
        <v>9.4</v>
      </c>
      <c r="D100" s="56">
        <v>800</v>
      </c>
      <c r="E100" s="56">
        <v>40</v>
      </c>
      <c r="F100" s="70">
        <v>80</v>
      </c>
      <c r="G100" s="56"/>
      <c r="H100" s="56"/>
    </row>
    <row r="101" spans="1:8" hidden="1" x14ac:dyDescent="0.25">
      <c r="A101" s="58" t="s">
        <v>30</v>
      </c>
      <c r="B101" s="56">
        <f>Sheet1!B112</f>
        <v>5.5</v>
      </c>
      <c r="C101" s="56">
        <f>Sheet1!C112</f>
        <v>10.4</v>
      </c>
      <c r="D101" s="56">
        <v>400</v>
      </c>
      <c r="E101" s="56"/>
      <c r="F101" s="70">
        <v>40</v>
      </c>
      <c r="G101" s="56"/>
      <c r="H101" s="56"/>
    </row>
    <row r="102" spans="1:8" hidden="1" x14ac:dyDescent="0.25">
      <c r="A102" s="58" t="s">
        <v>31</v>
      </c>
      <c r="B102" s="56">
        <f>Sheet1!B113</f>
        <v>6.5</v>
      </c>
      <c r="C102" s="56">
        <f>Sheet1!C113</f>
        <v>11.4</v>
      </c>
      <c r="D102" s="56">
        <v>200</v>
      </c>
      <c r="E102" s="56"/>
      <c r="F102" s="70">
        <v>20</v>
      </c>
      <c r="G102" s="56"/>
      <c r="H102" s="56"/>
    </row>
    <row r="103" spans="1:8" hidden="1" x14ac:dyDescent="0.25">
      <c r="A103" s="58" t="s">
        <v>32</v>
      </c>
      <c r="B103" s="56">
        <f>Sheet1!B116</f>
        <v>7.5</v>
      </c>
      <c r="C103" s="56">
        <f>Sheet1!C116</f>
        <v>12.4</v>
      </c>
      <c r="D103" s="56">
        <v>200</v>
      </c>
      <c r="E103" s="56"/>
      <c r="F103" s="70">
        <v>20</v>
      </c>
      <c r="G103" s="56"/>
      <c r="H103" s="56"/>
    </row>
    <row r="104" spans="1:8" hidden="1" x14ac:dyDescent="0.25">
      <c r="A104" s="58" t="s">
        <v>26</v>
      </c>
      <c r="B104" s="56">
        <f>Sheet1!B117</f>
        <v>8.5</v>
      </c>
      <c r="C104" s="56">
        <f>Sheet1!C117</f>
        <v>13.4</v>
      </c>
      <c r="D104" s="56">
        <v>200</v>
      </c>
      <c r="E104" s="56"/>
      <c r="F104" s="70">
        <v>20</v>
      </c>
      <c r="G104" s="56"/>
      <c r="H104" s="56"/>
    </row>
    <row r="105" spans="1:8" hidden="1" x14ac:dyDescent="0.25">
      <c r="A105" s="58" t="s">
        <v>27</v>
      </c>
      <c r="B105" s="56">
        <f>Sheet1!B118</f>
        <v>9.5</v>
      </c>
      <c r="C105" s="56">
        <f>Sheet1!C118</f>
        <v>14.4</v>
      </c>
      <c r="D105" s="56">
        <v>200</v>
      </c>
      <c r="E105" s="56"/>
      <c r="F105" s="70">
        <v>20</v>
      </c>
      <c r="G105" s="56"/>
      <c r="H105" s="56"/>
    </row>
    <row r="106" spans="1:8" hidden="1" x14ac:dyDescent="0.25">
      <c r="A106" s="58" t="s">
        <v>28</v>
      </c>
      <c r="B106" s="56">
        <f>Sheet1!B119</f>
        <v>10.5</v>
      </c>
      <c r="C106" s="56">
        <f>Sheet1!C119</f>
        <v>15.4</v>
      </c>
      <c r="D106" s="56">
        <v>200</v>
      </c>
      <c r="E106" s="56"/>
      <c r="F106" s="70">
        <v>20</v>
      </c>
      <c r="G106" s="56"/>
      <c r="H106" s="56"/>
    </row>
    <row r="107" spans="1:8" hidden="1" x14ac:dyDescent="0.25">
      <c r="A107" s="58" t="s">
        <v>29</v>
      </c>
      <c r="B107" s="56">
        <f>Sheet1!B120</f>
        <v>11.5</v>
      </c>
      <c r="C107" s="56">
        <f>Sheet1!C120</f>
        <v>16.399999999999999</v>
      </c>
      <c r="D107" s="56">
        <v>200</v>
      </c>
      <c r="E107" s="56"/>
      <c r="F107" s="70">
        <v>20</v>
      </c>
      <c r="G107" s="56"/>
      <c r="H107" s="56"/>
    </row>
    <row r="108" spans="1:8" hidden="1" x14ac:dyDescent="0.25">
      <c r="A108" s="58" t="s">
        <v>30</v>
      </c>
      <c r="B108" s="56">
        <f>Sheet1!B121</f>
        <v>12.5</v>
      </c>
      <c r="C108" s="56">
        <f>Sheet1!C121</f>
        <v>17.399999999999999</v>
      </c>
      <c r="D108" s="54">
        <v>0</v>
      </c>
      <c r="F108" s="70">
        <v>0</v>
      </c>
      <c r="G108" s="56"/>
      <c r="H108" s="56"/>
    </row>
    <row r="109" spans="1:8" hidden="1" x14ac:dyDescent="0.25">
      <c r="A109" s="58" t="s">
        <v>31</v>
      </c>
      <c r="B109" s="56">
        <f>Sheet1!B122</f>
        <v>13.5</v>
      </c>
      <c r="C109" s="56">
        <f>Sheet1!C122</f>
        <v>18.399999999999999</v>
      </c>
      <c r="D109" s="54">
        <v>400</v>
      </c>
      <c r="F109" s="70">
        <v>40</v>
      </c>
      <c r="G109" s="56"/>
      <c r="H109" s="56"/>
    </row>
    <row r="110" spans="1:8" hidden="1" x14ac:dyDescent="0.25">
      <c r="A110" s="58" t="s">
        <v>32</v>
      </c>
      <c r="B110" s="56">
        <f>Sheet1!B123</f>
        <v>14.5</v>
      </c>
      <c r="C110" s="56">
        <f>Sheet1!C123</f>
        <v>19.399999999999999</v>
      </c>
      <c r="D110" s="54">
        <v>200</v>
      </c>
      <c r="F110" s="70">
        <v>20</v>
      </c>
      <c r="G110" s="56"/>
      <c r="H110" s="56"/>
    </row>
    <row r="111" spans="1:8" hidden="1" x14ac:dyDescent="0.25">
      <c r="A111" s="58" t="s">
        <v>26</v>
      </c>
      <c r="B111" s="56">
        <f>Sheet1!B124</f>
        <v>15.5</v>
      </c>
      <c r="C111" s="56">
        <f>Sheet1!C124</f>
        <v>20.399999999999999</v>
      </c>
      <c r="D111" s="54">
        <v>0</v>
      </c>
      <c r="F111" s="70">
        <v>0</v>
      </c>
      <c r="G111" s="56"/>
      <c r="H111" s="56"/>
    </row>
    <row r="112" spans="1:8" hidden="1" x14ac:dyDescent="0.25">
      <c r="A112" s="58" t="s">
        <v>27</v>
      </c>
      <c r="B112" s="56">
        <f>Sheet1!B125</f>
        <v>16.5</v>
      </c>
      <c r="C112" s="56">
        <f>Sheet1!C125</f>
        <v>21.4</v>
      </c>
      <c r="D112" s="54">
        <v>0</v>
      </c>
      <c r="F112" s="70">
        <v>0</v>
      </c>
      <c r="G112" s="56"/>
      <c r="H112" s="56"/>
    </row>
    <row r="113" spans="1:8" hidden="1" x14ac:dyDescent="0.25">
      <c r="A113" s="58" t="s">
        <v>28</v>
      </c>
      <c r="B113" s="56">
        <f>Sheet1!B126</f>
        <v>17.5</v>
      </c>
      <c r="C113" s="56">
        <f>Sheet1!C126</f>
        <v>22.4</v>
      </c>
      <c r="D113" s="54">
        <v>600</v>
      </c>
      <c r="F113" s="70">
        <v>60</v>
      </c>
      <c r="G113" s="56"/>
      <c r="H113" s="56"/>
    </row>
    <row r="114" spans="1:8" hidden="1" x14ac:dyDescent="0.25">
      <c r="A114" s="58" t="s">
        <v>29</v>
      </c>
      <c r="B114" s="56">
        <f>Sheet1!B127</f>
        <v>18.5</v>
      </c>
      <c r="C114" s="56">
        <f>Sheet1!C127</f>
        <v>23.4</v>
      </c>
      <c r="D114" s="54">
        <v>200</v>
      </c>
      <c r="F114" s="70">
        <v>20</v>
      </c>
      <c r="G114" s="56"/>
      <c r="H114" s="56"/>
    </row>
    <row r="115" spans="1:8" hidden="1" x14ac:dyDescent="0.25">
      <c r="A115" s="58" t="s">
        <v>30</v>
      </c>
      <c r="B115" s="56">
        <f>Sheet1!B128</f>
        <v>19.5</v>
      </c>
      <c r="C115" s="56">
        <f>Sheet1!C128</f>
        <v>24.4</v>
      </c>
      <c r="D115" s="54">
        <v>200</v>
      </c>
      <c r="F115" s="70">
        <v>20</v>
      </c>
      <c r="G115" s="56"/>
      <c r="H115" s="56"/>
    </row>
    <row r="116" spans="1:8" hidden="1" x14ac:dyDescent="0.25">
      <c r="A116" s="58" t="s">
        <v>31</v>
      </c>
      <c r="B116" s="56">
        <f>Sheet1!B129</f>
        <v>20.5</v>
      </c>
      <c r="C116" s="56">
        <f>Sheet1!C129</f>
        <v>25.4</v>
      </c>
      <c r="D116" s="54">
        <v>200</v>
      </c>
      <c r="F116" s="70">
        <v>20</v>
      </c>
      <c r="G116" s="56"/>
      <c r="H116" s="56"/>
    </row>
    <row r="117" spans="1:8" hidden="1" x14ac:dyDescent="0.25">
      <c r="A117" s="58" t="s">
        <v>32</v>
      </c>
      <c r="B117" s="56">
        <f>Sheet1!B130</f>
        <v>21.5</v>
      </c>
      <c r="C117" s="56">
        <f>Sheet1!C130</f>
        <v>26.4</v>
      </c>
      <c r="D117" s="54">
        <v>200</v>
      </c>
      <c r="F117" s="70">
        <v>20</v>
      </c>
      <c r="G117" s="56"/>
      <c r="H117" s="56"/>
    </row>
    <row r="118" spans="1:8" hidden="1" x14ac:dyDescent="0.25">
      <c r="A118" s="58" t="s">
        <v>26</v>
      </c>
      <c r="B118" s="56">
        <f>Sheet1!B133</f>
        <v>22.5</v>
      </c>
      <c r="C118" s="56">
        <f>Sheet1!C133</f>
        <v>27.4</v>
      </c>
      <c r="D118" s="54">
        <v>200</v>
      </c>
      <c r="F118" s="70">
        <v>20</v>
      </c>
      <c r="G118" s="56"/>
      <c r="H118" s="56"/>
    </row>
    <row r="119" spans="1:8" hidden="1" x14ac:dyDescent="0.25">
      <c r="A119" s="58" t="s">
        <v>27</v>
      </c>
      <c r="B119" s="56">
        <f>Sheet1!B134</f>
        <v>23.5</v>
      </c>
      <c r="C119" s="56">
        <f>Sheet1!C134</f>
        <v>28.4</v>
      </c>
      <c r="D119" s="54">
        <v>200</v>
      </c>
      <c r="F119" s="70">
        <v>20</v>
      </c>
      <c r="G119" s="56"/>
      <c r="H119" s="56"/>
    </row>
    <row r="120" spans="1:8" hidden="1" x14ac:dyDescent="0.25">
      <c r="A120" s="58" t="s">
        <v>28</v>
      </c>
      <c r="B120" s="56">
        <f>Sheet1!B135</f>
        <v>24.5</v>
      </c>
      <c r="C120" s="56">
        <f>Sheet1!C135</f>
        <v>29.4</v>
      </c>
      <c r="D120" s="54">
        <v>200</v>
      </c>
      <c r="F120" s="70">
        <v>20</v>
      </c>
      <c r="G120" s="56"/>
      <c r="H120" s="56"/>
    </row>
    <row r="121" spans="1:8" hidden="1" x14ac:dyDescent="0.25">
      <c r="A121" s="58" t="s">
        <v>29</v>
      </c>
      <c r="B121" s="56">
        <f>Sheet1!B136</f>
        <v>25.5</v>
      </c>
      <c r="C121" s="56">
        <f>Sheet1!C136</f>
        <v>30.4</v>
      </c>
      <c r="D121" s="54">
        <v>200</v>
      </c>
      <c r="F121" s="70">
        <v>20</v>
      </c>
      <c r="G121" s="56"/>
      <c r="H121" s="56"/>
    </row>
    <row r="122" spans="1:8" hidden="1" x14ac:dyDescent="0.25">
      <c r="A122" s="58" t="s">
        <v>30</v>
      </c>
      <c r="B122" s="56">
        <f>Sheet1!B137</f>
        <v>26.5</v>
      </c>
      <c r="C122" s="56">
        <f>Sheet1!C137</f>
        <v>1.5</v>
      </c>
      <c r="D122" s="54">
        <v>200</v>
      </c>
      <c r="F122" s="70">
        <v>20</v>
      </c>
      <c r="G122" s="56"/>
      <c r="H122" s="56"/>
    </row>
    <row r="123" spans="1:8" hidden="1" x14ac:dyDescent="0.25">
      <c r="A123" s="58" t="s">
        <v>31</v>
      </c>
      <c r="B123" s="56">
        <f>Sheet1!B138</f>
        <v>27.5</v>
      </c>
      <c r="C123" s="56">
        <f>Sheet1!C138</f>
        <v>2.5</v>
      </c>
      <c r="D123" s="54">
        <v>200</v>
      </c>
      <c r="F123" s="70">
        <v>20</v>
      </c>
      <c r="G123" s="56"/>
      <c r="H123" s="56"/>
    </row>
    <row r="124" spans="1:8" hidden="1" x14ac:dyDescent="0.25">
      <c r="A124" s="58" t="s">
        <v>32</v>
      </c>
      <c r="B124" s="56">
        <f>Sheet1!B139</f>
        <v>28.5</v>
      </c>
      <c r="C124" s="56">
        <f>Sheet1!C139</f>
        <v>3.5</v>
      </c>
      <c r="D124" s="54">
        <v>200</v>
      </c>
      <c r="F124" s="70">
        <v>20</v>
      </c>
      <c r="G124" s="56"/>
      <c r="H124" s="56"/>
    </row>
    <row r="125" spans="1:8" hidden="1" x14ac:dyDescent="0.25">
      <c r="A125" s="58" t="s">
        <v>26</v>
      </c>
      <c r="B125" s="56">
        <f>Sheet1!B140</f>
        <v>29.5</v>
      </c>
      <c r="C125" s="56">
        <f>Sheet1!C140</f>
        <v>4.5</v>
      </c>
      <c r="D125" s="54">
        <v>200</v>
      </c>
      <c r="F125" s="70">
        <v>20</v>
      </c>
      <c r="G125" s="56"/>
      <c r="H125" s="56"/>
    </row>
    <row r="126" spans="1:8" hidden="1" x14ac:dyDescent="0.25">
      <c r="A126" s="58" t="s">
        <v>27</v>
      </c>
      <c r="B126" s="56">
        <f>Sheet1!B141</f>
        <v>30.5</v>
      </c>
      <c r="C126" s="56">
        <f>Sheet1!C141</f>
        <v>5.5</v>
      </c>
      <c r="D126" s="54">
        <v>200</v>
      </c>
      <c r="F126" s="70">
        <v>20</v>
      </c>
      <c r="G126" s="56"/>
      <c r="H126" s="56"/>
    </row>
    <row r="127" spans="1:8" hidden="1" x14ac:dyDescent="0.25">
      <c r="A127" s="58" t="s">
        <v>28</v>
      </c>
      <c r="B127" s="56">
        <f>Sheet1!B142</f>
        <v>31.5</v>
      </c>
      <c r="C127" s="56">
        <f>Sheet1!C142</f>
        <v>6.5</v>
      </c>
    </row>
    <row r="128" spans="1:8" hidden="1" x14ac:dyDescent="0.25">
      <c r="A128" s="58" t="s">
        <v>29</v>
      </c>
      <c r="B128" s="56">
        <f>Sheet1!B143</f>
        <v>1.6</v>
      </c>
      <c r="C128" s="56">
        <f>Sheet1!C143</f>
        <v>7.5</v>
      </c>
    </row>
    <row r="129" spans="1:6" hidden="1" x14ac:dyDescent="0.25">
      <c r="A129" s="58" t="s">
        <v>30</v>
      </c>
      <c r="B129" s="56">
        <f>Sheet1!B144</f>
        <v>2.6</v>
      </c>
      <c r="C129" s="56">
        <f>Sheet1!C144</f>
        <v>8.5</v>
      </c>
    </row>
    <row r="130" spans="1:6" hidden="1" x14ac:dyDescent="0.25">
      <c r="A130" s="58" t="s">
        <v>31</v>
      </c>
      <c r="B130" s="56">
        <f>Sheet1!B145</f>
        <v>3.6</v>
      </c>
      <c r="C130" s="56">
        <f>Sheet1!C145</f>
        <v>9.5</v>
      </c>
      <c r="D130" s="54">
        <v>800</v>
      </c>
      <c r="F130" s="54">
        <v>80</v>
      </c>
    </row>
    <row r="131" spans="1:6" hidden="1" x14ac:dyDescent="0.25">
      <c r="A131" s="58" t="s">
        <v>32</v>
      </c>
      <c r="B131" s="56">
        <f>Sheet1!B146</f>
        <v>4.5999999999999996</v>
      </c>
      <c r="C131" s="56">
        <f>Sheet1!C146</f>
        <v>10.5</v>
      </c>
      <c r="D131" s="54">
        <v>200</v>
      </c>
      <c r="F131" s="54">
        <v>20</v>
      </c>
    </row>
    <row r="132" spans="1:6" hidden="1" x14ac:dyDescent="0.25">
      <c r="A132" s="58" t="s">
        <v>26</v>
      </c>
      <c r="B132" s="56">
        <f>Sheet1!B147</f>
        <v>5.6</v>
      </c>
      <c r="C132" s="56">
        <f>Sheet1!C147</f>
        <v>11.5</v>
      </c>
      <c r="D132" s="54">
        <v>200</v>
      </c>
      <c r="F132" s="54">
        <v>20</v>
      </c>
    </row>
    <row r="133" spans="1:6" hidden="1" x14ac:dyDescent="0.25">
      <c r="A133" s="58" t="s">
        <v>27</v>
      </c>
      <c r="B133" s="56">
        <f>Sheet1!B148</f>
        <v>6.6</v>
      </c>
      <c r="C133" s="56">
        <f>Sheet1!C148</f>
        <v>12.5</v>
      </c>
      <c r="D133" s="54">
        <v>200</v>
      </c>
      <c r="F133" s="54">
        <v>20</v>
      </c>
    </row>
    <row r="134" spans="1:6" hidden="1" x14ac:dyDescent="0.25">
      <c r="A134" s="58" t="s">
        <v>28</v>
      </c>
      <c r="B134" s="56">
        <f>Sheet1!B150</f>
        <v>7.6</v>
      </c>
      <c r="C134" s="56">
        <f>Sheet1!C150</f>
        <v>13.5</v>
      </c>
      <c r="D134" s="54">
        <v>200</v>
      </c>
      <c r="F134" s="54">
        <v>20</v>
      </c>
    </row>
    <row r="135" spans="1:6" hidden="1" x14ac:dyDescent="0.25">
      <c r="A135" s="58" t="s">
        <v>29</v>
      </c>
      <c r="B135" s="56">
        <f>Sheet1!B153</f>
        <v>8.6</v>
      </c>
      <c r="C135" s="56">
        <f>Sheet1!C153</f>
        <v>14.5</v>
      </c>
      <c r="D135" s="54">
        <v>200</v>
      </c>
      <c r="F135" s="54">
        <v>20</v>
      </c>
    </row>
    <row r="136" spans="1:6" hidden="1" x14ac:dyDescent="0.25">
      <c r="A136" s="58" t="s">
        <v>30</v>
      </c>
      <c r="B136" s="56">
        <f>Sheet1!B154</f>
        <v>9.6</v>
      </c>
      <c r="C136" s="56">
        <f>Sheet1!C154</f>
        <v>15.5</v>
      </c>
      <c r="D136" s="54">
        <v>200</v>
      </c>
      <c r="F136" s="54">
        <v>20</v>
      </c>
    </row>
    <row r="137" spans="1:6" hidden="1" x14ac:dyDescent="0.25">
      <c r="A137" s="58" t="s">
        <v>31</v>
      </c>
      <c r="B137" s="56">
        <f>Sheet1!B155</f>
        <v>10.6</v>
      </c>
      <c r="C137" s="56">
        <f>Sheet1!C155</f>
        <v>16.5</v>
      </c>
      <c r="D137" s="54">
        <v>200</v>
      </c>
      <c r="F137" s="54">
        <v>20</v>
      </c>
    </row>
    <row r="138" spans="1:6" hidden="1" x14ac:dyDescent="0.25">
      <c r="A138" s="58" t="s">
        <v>32</v>
      </c>
      <c r="B138" s="56">
        <f>Sheet1!B156</f>
        <v>11.6</v>
      </c>
      <c r="C138" s="56">
        <f>Sheet1!C156</f>
        <v>17.5</v>
      </c>
      <c r="D138" s="54">
        <v>200</v>
      </c>
      <c r="F138" s="54">
        <v>20</v>
      </c>
    </row>
    <row r="139" spans="1:6" hidden="1" x14ac:dyDescent="0.25">
      <c r="A139" s="58" t="s">
        <v>26</v>
      </c>
      <c r="B139" s="56">
        <f>Sheet1!B157</f>
        <v>12.6</v>
      </c>
      <c r="C139" s="56">
        <f>Sheet1!C157</f>
        <v>18.5</v>
      </c>
    </row>
    <row r="140" spans="1:6" hidden="1" x14ac:dyDescent="0.25">
      <c r="A140" s="58" t="s">
        <v>27</v>
      </c>
      <c r="B140" s="56">
        <f>Sheet1!B158</f>
        <v>13.6</v>
      </c>
      <c r="C140" s="56">
        <f>Sheet1!C158</f>
        <v>19.5</v>
      </c>
      <c r="D140" s="54">
        <v>400</v>
      </c>
      <c r="F140" s="54">
        <v>40</v>
      </c>
    </row>
    <row r="141" spans="1:6" hidden="1" x14ac:dyDescent="0.25">
      <c r="A141" s="58" t="s">
        <v>28</v>
      </c>
      <c r="B141" s="56">
        <f>Sheet1!B161</f>
        <v>14.6</v>
      </c>
      <c r="C141" s="56">
        <f>Sheet1!C161</f>
        <v>20.5</v>
      </c>
      <c r="D141" s="54">
        <v>200</v>
      </c>
      <c r="F141" s="54">
        <v>20</v>
      </c>
    </row>
    <row r="142" spans="1:6" hidden="1" x14ac:dyDescent="0.25">
      <c r="A142" s="58" t="s">
        <v>29</v>
      </c>
      <c r="B142" s="56">
        <f>Sheet1!B162</f>
        <v>15.6</v>
      </c>
      <c r="C142" s="56">
        <f>Sheet1!C162</f>
        <v>21.5</v>
      </c>
      <c r="D142" s="54">
        <v>0</v>
      </c>
      <c r="F142" s="54">
        <v>0</v>
      </c>
    </row>
    <row r="143" spans="1:6" hidden="1" x14ac:dyDescent="0.25">
      <c r="A143" s="58" t="s">
        <v>30</v>
      </c>
      <c r="B143" s="56">
        <f>Sheet1!B163</f>
        <v>16.600000000000001</v>
      </c>
      <c r="C143" s="56">
        <f>Sheet1!C163</f>
        <v>22.5</v>
      </c>
      <c r="D143" s="54">
        <v>0</v>
      </c>
      <c r="F143" s="54">
        <v>0</v>
      </c>
    </row>
    <row r="144" spans="1:6" hidden="1" x14ac:dyDescent="0.25">
      <c r="A144" s="58" t="s">
        <v>31</v>
      </c>
      <c r="B144" s="56">
        <f>Sheet1!B165</f>
        <v>17.600000000000001</v>
      </c>
      <c r="C144" s="56">
        <f>Sheet1!C165</f>
        <v>23.5</v>
      </c>
      <c r="D144" s="54">
        <v>0</v>
      </c>
      <c r="F144" s="54">
        <v>0</v>
      </c>
    </row>
    <row r="145" spans="1:6" hidden="1" x14ac:dyDescent="0.25">
      <c r="A145" s="58" t="s">
        <v>32</v>
      </c>
      <c r="B145" s="56">
        <f>Sheet1!B166</f>
        <v>18.600000000000001</v>
      </c>
      <c r="C145" s="56">
        <f>Sheet1!C166</f>
        <v>24.5</v>
      </c>
      <c r="D145" s="54">
        <v>0</v>
      </c>
      <c r="F145" s="54">
        <v>0</v>
      </c>
    </row>
    <row r="146" spans="1:6" hidden="1" x14ac:dyDescent="0.25">
      <c r="A146" s="58" t="s">
        <v>26</v>
      </c>
      <c r="B146" s="56">
        <f>Sheet1!B167</f>
        <v>19.600000000000001</v>
      </c>
      <c r="C146" s="56">
        <f>Sheet1!C167</f>
        <v>25.5</v>
      </c>
      <c r="D146" s="54">
        <v>0</v>
      </c>
      <c r="F146" s="54">
        <v>0</v>
      </c>
    </row>
    <row r="147" spans="1:6" hidden="1" x14ac:dyDescent="0.25">
      <c r="A147" s="58" t="s">
        <v>27</v>
      </c>
      <c r="B147" s="56">
        <f>Sheet1!B168</f>
        <v>20.6</v>
      </c>
      <c r="C147" s="56">
        <f>Sheet1!C168</f>
        <v>26.5</v>
      </c>
      <c r="D147" s="54">
        <v>0</v>
      </c>
      <c r="F147" s="54">
        <v>0</v>
      </c>
    </row>
    <row r="148" spans="1:6" hidden="1" x14ac:dyDescent="0.25">
      <c r="A148" s="58" t="s">
        <v>28</v>
      </c>
      <c r="B148" s="56">
        <f>Sheet1!B169</f>
        <v>21.6</v>
      </c>
      <c r="C148" s="56">
        <f>Sheet1!C169</f>
        <v>27.5</v>
      </c>
      <c r="D148" s="54">
        <v>0</v>
      </c>
      <c r="F148" s="54">
        <v>0</v>
      </c>
    </row>
    <row r="149" spans="1:6" hidden="1" x14ac:dyDescent="0.25">
      <c r="A149" s="58" t="s">
        <v>29</v>
      </c>
      <c r="B149" s="56">
        <f>Sheet1!B170</f>
        <v>22.6</v>
      </c>
      <c r="C149" s="56">
        <f>Sheet1!C170</f>
        <v>28.5</v>
      </c>
      <c r="D149" s="54">
        <v>1600</v>
      </c>
      <c r="F149" s="54">
        <v>160</v>
      </c>
    </row>
    <row r="150" spans="1:6" hidden="1" x14ac:dyDescent="0.25">
      <c r="A150" s="58" t="s">
        <v>30</v>
      </c>
      <c r="B150" s="56">
        <f>Sheet1!B172</f>
        <v>23.6</v>
      </c>
      <c r="C150" s="56">
        <f>Sheet1!C172</f>
        <v>29.5</v>
      </c>
      <c r="D150" s="54">
        <v>200</v>
      </c>
      <c r="F150" s="54">
        <v>20</v>
      </c>
    </row>
    <row r="151" spans="1:6" hidden="1" x14ac:dyDescent="0.25">
      <c r="A151" s="58" t="s">
        <v>31</v>
      </c>
      <c r="B151" s="56">
        <f>Sheet1!B173</f>
        <v>24.6</v>
      </c>
      <c r="C151" s="56">
        <f>Sheet1!C173</f>
        <v>1.6</v>
      </c>
      <c r="D151" s="54">
        <v>200</v>
      </c>
      <c r="F151" s="54">
        <v>20</v>
      </c>
    </row>
    <row r="152" spans="1:6" hidden="1" x14ac:dyDescent="0.25">
      <c r="A152" s="58" t="s">
        <v>32</v>
      </c>
      <c r="B152" s="56">
        <f>Sheet1!B174</f>
        <v>25.6</v>
      </c>
      <c r="C152" s="56">
        <f>Sheet1!C174</f>
        <v>2.6</v>
      </c>
      <c r="D152" s="54">
        <v>0</v>
      </c>
      <c r="F152" s="54">
        <v>0</v>
      </c>
    </row>
    <row r="153" spans="1:6" hidden="1" x14ac:dyDescent="0.25">
      <c r="A153" s="58" t="s">
        <v>26</v>
      </c>
      <c r="B153" s="56">
        <f>Sheet1!B175</f>
        <v>26.6</v>
      </c>
      <c r="C153" s="56">
        <f>Sheet1!C175</f>
        <v>3.6</v>
      </c>
      <c r="D153" s="54">
        <v>0</v>
      </c>
      <c r="F153" s="54">
        <v>0</v>
      </c>
    </row>
    <row r="154" spans="1:6" hidden="1" x14ac:dyDescent="0.25">
      <c r="A154" s="58" t="s">
        <v>27</v>
      </c>
      <c r="B154" s="56">
        <f>Sheet1!B176</f>
        <v>27.6</v>
      </c>
      <c r="C154" s="56">
        <f>Sheet1!C176</f>
        <v>4.5999999999999996</v>
      </c>
      <c r="D154" s="54">
        <v>600</v>
      </c>
      <c r="F154" s="54">
        <v>60</v>
      </c>
    </row>
    <row r="155" spans="1:6" hidden="1" x14ac:dyDescent="0.25">
      <c r="A155" s="58" t="s">
        <v>28</v>
      </c>
      <c r="B155" s="56">
        <f>Sheet1!B178</f>
        <v>28.6</v>
      </c>
      <c r="C155" s="56">
        <f>Sheet1!C178</f>
        <v>5.6</v>
      </c>
      <c r="D155" s="54">
        <v>200</v>
      </c>
      <c r="F155" s="54">
        <v>20</v>
      </c>
    </row>
    <row r="156" spans="1:6" hidden="1" x14ac:dyDescent="0.25">
      <c r="A156" s="58" t="s">
        <v>29</v>
      </c>
      <c r="B156" s="56">
        <f>Sheet1!B179</f>
        <v>29.6</v>
      </c>
      <c r="C156" s="56">
        <f>Sheet1!C179</f>
        <v>6.6</v>
      </c>
      <c r="D156" s="54">
        <v>200</v>
      </c>
      <c r="F156" s="54">
        <v>20</v>
      </c>
    </row>
    <row r="157" spans="1:6" hidden="1" x14ac:dyDescent="0.25">
      <c r="A157" s="58" t="s">
        <v>30</v>
      </c>
      <c r="B157" s="56">
        <f>Sheet1!B180</f>
        <v>30.6</v>
      </c>
      <c r="C157" s="56">
        <f>Sheet1!C180</f>
        <v>7.6</v>
      </c>
      <c r="D157" s="54">
        <v>200</v>
      </c>
      <c r="F157" s="54">
        <v>20</v>
      </c>
    </row>
    <row r="158" spans="1:6" hidden="1" x14ac:dyDescent="0.25">
      <c r="A158" s="58" t="s">
        <v>31</v>
      </c>
      <c r="B158" s="56">
        <f>Sheet1!B181</f>
        <v>1.7</v>
      </c>
      <c r="C158" s="56">
        <f>Sheet1!C181</f>
        <v>8.6</v>
      </c>
      <c r="D158" s="54">
        <v>200</v>
      </c>
      <c r="F158" s="54">
        <v>20</v>
      </c>
    </row>
    <row r="159" spans="1:6" hidden="1" x14ac:dyDescent="0.25">
      <c r="A159" s="58" t="s">
        <v>32</v>
      </c>
      <c r="B159" s="56">
        <f>Sheet1!B182</f>
        <v>2.7</v>
      </c>
      <c r="C159" s="56">
        <f>Sheet1!C182</f>
        <v>9.6</v>
      </c>
      <c r="D159" s="54">
        <v>0</v>
      </c>
      <c r="F159" s="54">
        <v>0</v>
      </c>
    </row>
    <row r="160" spans="1:6" hidden="1" x14ac:dyDescent="0.25">
      <c r="A160" s="58" t="s">
        <v>26</v>
      </c>
      <c r="B160" s="56">
        <f>Sheet1!B183</f>
        <v>3.7</v>
      </c>
      <c r="C160" s="56">
        <f>Sheet1!C183</f>
        <v>10.6</v>
      </c>
      <c r="D160" s="54">
        <v>400</v>
      </c>
      <c r="F160" s="54">
        <v>40</v>
      </c>
    </row>
    <row r="161" spans="1:6" hidden="1" x14ac:dyDescent="0.25">
      <c r="A161" s="58" t="s">
        <v>27</v>
      </c>
      <c r="B161" s="56">
        <f>Sheet1!B184</f>
        <v>4.7</v>
      </c>
      <c r="C161" s="56">
        <f>Sheet1!C184</f>
        <v>11.6</v>
      </c>
      <c r="D161" s="54">
        <v>200</v>
      </c>
      <c r="F161" s="54">
        <v>20</v>
      </c>
    </row>
    <row r="162" spans="1:6" hidden="1" x14ac:dyDescent="0.25">
      <c r="A162" s="58" t="s">
        <v>28</v>
      </c>
      <c r="B162" s="56">
        <f>Sheet1!B185</f>
        <v>5.7</v>
      </c>
      <c r="C162" s="56">
        <f>Sheet1!C185</f>
        <v>12.6</v>
      </c>
      <c r="D162" s="54">
        <v>200</v>
      </c>
      <c r="F162" s="54">
        <v>20</v>
      </c>
    </row>
    <row r="163" spans="1:6" hidden="1" x14ac:dyDescent="0.25">
      <c r="A163" s="58" t="s">
        <v>29</v>
      </c>
      <c r="B163" s="56">
        <f>Sheet1!B186</f>
        <v>6.7</v>
      </c>
      <c r="C163" s="56">
        <f>Sheet1!C186</f>
        <v>13.6</v>
      </c>
      <c r="D163" s="54">
        <v>200</v>
      </c>
      <c r="F163" s="54">
        <v>20</v>
      </c>
    </row>
    <row r="164" spans="1:6" hidden="1" x14ac:dyDescent="0.25">
      <c r="A164" s="58" t="s">
        <v>30</v>
      </c>
      <c r="B164" s="56">
        <f>Sheet1!B187</f>
        <v>7.7</v>
      </c>
      <c r="C164" s="56">
        <f>Sheet1!C187</f>
        <v>14.6</v>
      </c>
      <c r="D164" s="54">
        <v>0</v>
      </c>
      <c r="F164" s="54">
        <v>0</v>
      </c>
    </row>
    <row r="165" spans="1:6" hidden="1" x14ac:dyDescent="0.25">
      <c r="A165" s="58" t="s">
        <v>31</v>
      </c>
      <c r="B165" s="56">
        <f>Sheet1!B188</f>
        <v>8.6999999999999993</v>
      </c>
      <c r="C165" s="56">
        <f>Sheet1!C188</f>
        <v>15.6</v>
      </c>
      <c r="D165" s="54">
        <v>400</v>
      </c>
      <c r="F165" s="54">
        <v>40</v>
      </c>
    </row>
    <row r="166" spans="1:6" hidden="1" x14ac:dyDescent="0.25">
      <c r="A166" s="58" t="s">
        <v>32</v>
      </c>
      <c r="B166" s="56">
        <f>Sheet1!B189</f>
        <v>9.6999999999999993</v>
      </c>
      <c r="C166" s="56">
        <f>Sheet1!C189</f>
        <v>16.600000000000001</v>
      </c>
      <c r="D166" s="54">
        <v>200</v>
      </c>
      <c r="F166" s="54">
        <v>20</v>
      </c>
    </row>
    <row r="167" spans="1:6" hidden="1" x14ac:dyDescent="0.25">
      <c r="A167" s="58" t="s">
        <v>26</v>
      </c>
      <c r="B167" s="56">
        <f>Sheet1!B190</f>
        <v>10.7</v>
      </c>
      <c r="C167" s="56">
        <f>Sheet1!C190</f>
        <v>17.600000000000001</v>
      </c>
      <c r="D167" s="54">
        <v>0</v>
      </c>
      <c r="F167" s="54">
        <v>0</v>
      </c>
    </row>
    <row r="168" spans="1:6" hidden="1" x14ac:dyDescent="0.25">
      <c r="A168" s="58" t="s">
        <v>27</v>
      </c>
      <c r="B168" s="56">
        <f>Sheet1!B192</f>
        <v>11.7</v>
      </c>
      <c r="C168" s="56">
        <f>Sheet1!C192</f>
        <v>18.600000000000001</v>
      </c>
      <c r="D168" s="54">
        <v>400</v>
      </c>
      <c r="F168" s="54">
        <v>40</v>
      </c>
    </row>
    <row r="169" spans="1:6" hidden="1" x14ac:dyDescent="0.25">
      <c r="A169" s="58" t="s">
        <v>28</v>
      </c>
      <c r="B169" s="56">
        <f>Sheet1!B193</f>
        <v>12.7</v>
      </c>
      <c r="C169" s="56">
        <f>Sheet1!C193</f>
        <v>19.600000000000001</v>
      </c>
      <c r="D169" s="54">
        <v>200</v>
      </c>
      <c r="F169" s="54">
        <v>20</v>
      </c>
    </row>
    <row r="170" spans="1:6" hidden="1" x14ac:dyDescent="0.25">
      <c r="A170" s="58" t="s">
        <v>29</v>
      </c>
      <c r="B170" s="56">
        <f>Sheet1!B194</f>
        <v>13.7</v>
      </c>
      <c r="C170" s="56">
        <f>Sheet1!C194</f>
        <v>20.6</v>
      </c>
      <c r="D170" s="54">
        <v>200</v>
      </c>
      <c r="F170" s="54">
        <v>20</v>
      </c>
    </row>
    <row r="171" spans="1:6" hidden="1" x14ac:dyDescent="0.25">
      <c r="A171" s="58" t="s">
        <v>30</v>
      </c>
      <c r="B171" s="56">
        <f>Sheet1!B195</f>
        <v>14.7</v>
      </c>
      <c r="C171" s="56">
        <f>Sheet1!C195</f>
        <v>21.6</v>
      </c>
      <c r="D171" s="54">
        <v>200</v>
      </c>
      <c r="F171" s="54">
        <v>20</v>
      </c>
    </row>
    <row r="172" spans="1:6" hidden="1" x14ac:dyDescent="0.25">
      <c r="A172" s="58" t="s">
        <v>31</v>
      </c>
      <c r="B172" s="56">
        <f>Sheet1!B196</f>
        <v>15.7</v>
      </c>
      <c r="C172" s="56">
        <f>Sheet1!C196</f>
        <v>22.6</v>
      </c>
      <c r="D172" s="54">
        <v>200</v>
      </c>
      <c r="F172" s="54">
        <v>20</v>
      </c>
    </row>
    <row r="173" spans="1:6" hidden="1" x14ac:dyDescent="0.25">
      <c r="A173" s="58" t="s">
        <v>32</v>
      </c>
      <c r="B173" s="56">
        <f>Sheet1!B197</f>
        <v>16.7</v>
      </c>
      <c r="C173" s="56">
        <f>Sheet1!C197</f>
        <v>23.6</v>
      </c>
      <c r="D173" s="54">
        <v>0</v>
      </c>
      <c r="F173" s="54">
        <v>0</v>
      </c>
    </row>
    <row r="174" spans="1:6" hidden="1" x14ac:dyDescent="0.25">
      <c r="A174" s="58" t="s">
        <v>26</v>
      </c>
      <c r="B174" s="56">
        <f>Sheet1!B198</f>
        <v>17.7</v>
      </c>
      <c r="C174" s="56">
        <f>Sheet1!C198</f>
        <v>24.6</v>
      </c>
      <c r="D174" s="54">
        <v>0</v>
      </c>
      <c r="F174" s="54">
        <v>0</v>
      </c>
    </row>
    <row r="175" spans="1:6" hidden="1" x14ac:dyDescent="0.25">
      <c r="A175" s="58" t="s">
        <v>27</v>
      </c>
      <c r="B175" s="56">
        <f>Sheet1!B199</f>
        <v>18.7</v>
      </c>
      <c r="C175" s="56">
        <f>Sheet1!C199</f>
        <v>25.6</v>
      </c>
      <c r="D175" s="54">
        <v>600</v>
      </c>
      <c r="F175" s="54">
        <v>60</v>
      </c>
    </row>
    <row r="176" spans="1:6" hidden="1" x14ac:dyDescent="0.25">
      <c r="A176" s="58" t="s">
        <v>28</v>
      </c>
      <c r="B176" s="56">
        <f>Sheet1!B200</f>
        <v>19.7</v>
      </c>
      <c r="C176" s="56">
        <f>Sheet1!C200</f>
        <v>26.6</v>
      </c>
      <c r="D176" s="54">
        <v>200</v>
      </c>
      <c r="F176" s="54">
        <v>20</v>
      </c>
    </row>
    <row r="177" spans="1:8" hidden="1" x14ac:dyDescent="0.25">
      <c r="A177" s="58" t="s">
        <v>29</v>
      </c>
      <c r="B177" s="56">
        <f>Sheet1!B201</f>
        <v>20.7</v>
      </c>
      <c r="C177" s="56">
        <f>Sheet1!C201</f>
        <v>27.6</v>
      </c>
      <c r="D177" s="54">
        <v>200</v>
      </c>
      <c r="F177" s="54">
        <v>20</v>
      </c>
    </row>
    <row r="178" spans="1:8" hidden="1" x14ac:dyDescent="0.25">
      <c r="A178" s="58" t="s">
        <v>30</v>
      </c>
      <c r="B178" s="56">
        <f>Sheet1!B202</f>
        <v>21.7</v>
      </c>
      <c r="C178" s="56">
        <f>Sheet1!C202</f>
        <v>28.6</v>
      </c>
      <c r="D178" s="54">
        <v>200</v>
      </c>
      <c r="F178" s="54">
        <v>20</v>
      </c>
      <c r="H178" s="54" t="s">
        <v>125</v>
      </c>
    </row>
    <row r="179" spans="1:8" hidden="1" x14ac:dyDescent="0.25">
      <c r="A179" s="58" t="s">
        <v>31</v>
      </c>
      <c r="B179" s="56">
        <f>Sheet1!B204</f>
        <v>22.7</v>
      </c>
      <c r="C179" s="56">
        <f>Sheet1!C204</f>
        <v>29.6</v>
      </c>
      <c r="D179" s="54">
        <v>0</v>
      </c>
      <c r="F179" s="54">
        <v>0</v>
      </c>
    </row>
    <row r="180" spans="1:8" hidden="1" x14ac:dyDescent="0.25">
      <c r="A180" s="58" t="s">
        <v>32</v>
      </c>
      <c r="B180" s="56">
        <f>Sheet1!B205</f>
        <v>23.7</v>
      </c>
      <c r="C180" s="56" t="str">
        <f>Sheet1!C205</f>
        <v>1.6 (N)</v>
      </c>
    </row>
    <row r="181" spans="1:8" hidden="1" x14ac:dyDescent="0.25">
      <c r="A181" s="58" t="s">
        <v>26</v>
      </c>
      <c r="B181" s="56">
        <f>Sheet1!B206</f>
        <v>24.7</v>
      </c>
      <c r="C181" s="56" t="str">
        <f>Sheet1!C206</f>
        <v>2.6 (N)</v>
      </c>
      <c r="D181" s="54">
        <v>600</v>
      </c>
      <c r="F181" s="54">
        <v>60</v>
      </c>
      <c r="G181" s="54">
        <v>10</v>
      </c>
    </row>
    <row r="182" spans="1:8" hidden="1" x14ac:dyDescent="0.25">
      <c r="A182" s="58" t="s">
        <v>27</v>
      </c>
      <c r="B182" s="56">
        <f>Sheet1!B207</f>
        <v>25.7</v>
      </c>
      <c r="C182" s="56" t="str">
        <f>Sheet1!C207</f>
        <v>3.6 (N)</v>
      </c>
      <c r="D182" s="54">
        <v>0</v>
      </c>
      <c r="F182" s="54">
        <v>0</v>
      </c>
      <c r="G182" s="54">
        <v>0</v>
      </c>
    </row>
    <row r="183" spans="1:8" hidden="1" x14ac:dyDescent="0.25">
      <c r="A183" s="58" t="s">
        <v>28</v>
      </c>
      <c r="B183" s="56">
        <f>Sheet1!B208</f>
        <v>26.7</v>
      </c>
      <c r="C183" s="56" t="str">
        <f>Sheet1!C208</f>
        <v>4.6 (N)</v>
      </c>
      <c r="D183" s="54">
        <v>400</v>
      </c>
      <c r="F183" s="54">
        <v>40</v>
      </c>
    </row>
    <row r="184" spans="1:8" hidden="1" x14ac:dyDescent="0.25">
      <c r="A184" s="58" t="s">
        <v>29</v>
      </c>
      <c r="B184" s="56">
        <f>Sheet1!B211</f>
        <v>27.7</v>
      </c>
      <c r="C184" s="56" t="str">
        <f>Sheet1!C211</f>
        <v>5.6 (N)</v>
      </c>
      <c r="D184" s="54">
        <v>200</v>
      </c>
      <c r="F184" s="54">
        <v>20</v>
      </c>
    </row>
    <row r="185" spans="1:8" hidden="1" x14ac:dyDescent="0.25">
      <c r="A185" s="58" t="s">
        <v>30</v>
      </c>
      <c r="B185" s="56">
        <f>Sheet1!B212</f>
        <v>28.7</v>
      </c>
      <c r="C185" s="56" t="str">
        <f>Sheet1!C212</f>
        <v>6.6 (N)</v>
      </c>
      <c r="D185" s="54">
        <v>200</v>
      </c>
      <c r="F185" s="54">
        <v>20</v>
      </c>
    </row>
    <row r="186" spans="1:8" hidden="1" x14ac:dyDescent="0.25">
      <c r="A186" s="58" t="s">
        <v>31</v>
      </c>
      <c r="B186" s="56">
        <f>Sheet1!B213</f>
        <v>29.7</v>
      </c>
      <c r="C186" s="56" t="str">
        <f>Sheet1!C213</f>
        <v>7.6 (N)</v>
      </c>
      <c r="D186" s="54">
        <v>200</v>
      </c>
      <c r="F186" s="54">
        <v>20</v>
      </c>
    </row>
    <row r="187" spans="1:8" hidden="1" x14ac:dyDescent="0.25">
      <c r="A187" s="58" t="s">
        <v>32</v>
      </c>
      <c r="B187" s="56">
        <f>Sheet1!B214</f>
        <v>30.7</v>
      </c>
      <c r="C187" s="56" t="str">
        <f>Sheet1!C214</f>
        <v>8.6 (N)</v>
      </c>
      <c r="D187" s="54">
        <v>200</v>
      </c>
      <c r="F187" s="54">
        <v>20</v>
      </c>
    </row>
    <row r="188" spans="1:8" hidden="1" x14ac:dyDescent="0.25">
      <c r="A188" s="58" t="s">
        <v>26</v>
      </c>
      <c r="B188" s="56">
        <f>Sheet1!B215</f>
        <v>31.7</v>
      </c>
      <c r="C188" s="56" t="str">
        <f>Sheet1!C215</f>
        <v>9.6 (N)</v>
      </c>
      <c r="D188" s="54">
        <v>200</v>
      </c>
      <c r="F188" s="54">
        <v>20</v>
      </c>
    </row>
    <row r="189" spans="1:8" hidden="1" x14ac:dyDescent="0.25">
      <c r="A189" s="58" t="s">
        <v>27</v>
      </c>
      <c r="B189" s="56">
        <f>Sheet1!B216</f>
        <v>1.8</v>
      </c>
      <c r="C189" s="56" t="str">
        <f>Sheet1!C216</f>
        <v>10.6 (N)</v>
      </c>
      <c r="F189" s="54">
        <v>20</v>
      </c>
    </row>
    <row r="190" spans="1:8" x14ac:dyDescent="0.25">
      <c r="A190" s="58" t="s">
        <v>28</v>
      </c>
      <c r="B190" s="56">
        <f>Sheet1!B218</f>
        <v>2.8</v>
      </c>
      <c r="C190" s="56" t="str">
        <f>Sheet1!C218</f>
        <v>11.6 (N)</v>
      </c>
      <c r="D190" s="54">
        <v>200</v>
      </c>
      <c r="F190" s="54">
        <v>20</v>
      </c>
    </row>
    <row r="191" spans="1:8" x14ac:dyDescent="0.25">
      <c r="A191" s="58" t="s">
        <v>29</v>
      </c>
      <c r="B191" s="56">
        <f>Sheet1!B219</f>
        <v>3.8</v>
      </c>
      <c r="C191" s="56" t="str">
        <f>Sheet1!C219</f>
        <v>12.6 (N)</v>
      </c>
      <c r="D191" s="54">
        <v>200</v>
      </c>
      <c r="F191" s="54">
        <v>20</v>
      </c>
    </row>
    <row r="192" spans="1:8" x14ac:dyDescent="0.25">
      <c r="A192" s="58" t="s">
        <v>30</v>
      </c>
      <c r="B192" s="56">
        <f>Sheet1!B220</f>
        <v>4.8</v>
      </c>
      <c r="C192" s="56" t="str">
        <f>Sheet1!C220</f>
        <v>13.6 (N)</v>
      </c>
      <c r="D192" s="54">
        <v>200</v>
      </c>
      <c r="F192" s="54">
        <v>20</v>
      </c>
    </row>
    <row r="193" spans="1:6" x14ac:dyDescent="0.25">
      <c r="A193" s="58" t="s">
        <v>31</v>
      </c>
      <c r="B193" s="56">
        <f>Sheet1!B221</f>
        <v>5.8</v>
      </c>
      <c r="C193" s="56" t="str">
        <f>Sheet1!C221</f>
        <v>14.6 (N)</v>
      </c>
      <c r="D193" s="54">
        <v>200</v>
      </c>
      <c r="F193" s="54">
        <v>20</v>
      </c>
    </row>
    <row r="194" spans="1:6" x14ac:dyDescent="0.25">
      <c r="A194" s="58" t="s">
        <v>32</v>
      </c>
      <c r="B194" s="56">
        <f>Sheet1!B222</f>
        <v>6.8</v>
      </c>
      <c r="C194" s="56" t="str">
        <f>Sheet1!C222</f>
        <v>15.6 (N)</v>
      </c>
      <c r="D194" s="54">
        <v>200</v>
      </c>
      <c r="F194" s="54">
        <v>20</v>
      </c>
    </row>
    <row r="195" spans="1:6" x14ac:dyDescent="0.25">
      <c r="A195" s="58" t="s">
        <v>26</v>
      </c>
      <c r="B195" s="56">
        <f>Sheet1!B223</f>
        <v>7.8</v>
      </c>
      <c r="C195" s="56" t="str">
        <f>Sheet1!C223</f>
        <v>16.6 (N)</v>
      </c>
      <c r="D195" s="54">
        <v>200</v>
      </c>
      <c r="F195" s="54">
        <v>20</v>
      </c>
    </row>
    <row r="196" spans="1:6" x14ac:dyDescent="0.25">
      <c r="A196" s="58" t="s">
        <v>27</v>
      </c>
      <c r="B196" s="56">
        <f>Sheet1!B224</f>
        <v>8.8000000000000007</v>
      </c>
      <c r="C196" s="56" t="str">
        <f>Sheet1!C224</f>
        <v>17.6 (N)</v>
      </c>
      <c r="D196" s="54">
        <v>0</v>
      </c>
      <c r="F196" s="54">
        <v>0</v>
      </c>
    </row>
    <row r="197" spans="1:6" x14ac:dyDescent="0.25">
      <c r="A197" s="58" t="s">
        <v>28</v>
      </c>
      <c r="B197" s="56">
        <f>Sheet1!B225</f>
        <v>9.8000000000000007</v>
      </c>
      <c r="C197" s="56" t="str">
        <f>Sheet1!C225</f>
        <v>18.6 (N)</v>
      </c>
      <c r="D197" s="54">
        <v>400</v>
      </c>
      <c r="F197" s="54">
        <v>40</v>
      </c>
    </row>
    <row r="198" spans="1:6" x14ac:dyDescent="0.25">
      <c r="A198" s="58" t="s">
        <v>29</v>
      </c>
      <c r="B198" s="56">
        <f>Sheet1!B226</f>
        <v>10.8</v>
      </c>
      <c r="C198" s="56" t="str">
        <f>Sheet1!C226</f>
        <v>19.6 (N)</v>
      </c>
      <c r="D198" s="54">
        <v>200</v>
      </c>
      <c r="F198" s="54">
        <v>20</v>
      </c>
    </row>
    <row r="199" spans="1:6" x14ac:dyDescent="0.25">
      <c r="A199" s="58" t="s">
        <v>30</v>
      </c>
      <c r="B199" s="56">
        <f>Sheet1!B227</f>
        <v>11.8</v>
      </c>
      <c r="C199" s="56" t="str">
        <f>Sheet1!C227</f>
        <v>20.6 (N)</v>
      </c>
      <c r="D199" s="54">
        <v>200</v>
      </c>
      <c r="F199" s="54">
        <v>20</v>
      </c>
    </row>
    <row r="200" spans="1:6" x14ac:dyDescent="0.25">
      <c r="A200" s="58" t="s">
        <v>31</v>
      </c>
      <c r="B200" s="56">
        <f>Sheet1!B228</f>
        <v>12.8</v>
      </c>
      <c r="C200" s="56" t="str">
        <f>Sheet1!C228</f>
        <v>21.6 (N)</v>
      </c>
      <c r="D200" s="54">
        <v>200</v>
      </c>
      <c r="F200" s="54">
        <v>20</v>
      </c>
    </row>
    <row r="201" spans="1:6" x14ac:dyDescent="0.25">
      <c r="A201" s="58" t="s">
        <v>32</v>
      </c>
      <c r="B201" s="56">
        <f>Sheet1!B229</f>
        <v>13.8</v>
      </c>
      <c r="C201" s="56" t="str">
        <f>Sheet1!C229</f>
        <v>22.6 (N)</v>
      </c>
      <c r="D201" s="54">
        <v>200</v>
      </c>
      <c r="F201" s="54">
        <v>20</v>
      </c>
    </row>
    <row r="202" spans="1:6" x14ac:dyDescent="0.25">
      <c r="A202" s="58" t="s">
        <v>26</v>
      </c>
      <c r="B202" s="56">
        <f>Sheet1!B230</f>
        <v>14.8</v>
      </c>
      <c r="C202" s="56" t="str">
        <f>Sheet1!C230</f>
        <v>23.6 (N)</v>
      </c>
      <c r="D202" s="54">
        <v>200</v>
      </c>
      <c r="F202" s="54">
        <v>20</v>
      </c>
    </row>
    <row r="203" spans="1:6" x14ac:dyDescent="0.25">
      <c r="A203" s="58" t="s">
        <v>27</v>
      </c>
      <c r="B203" s="56">
        <f>Sheet1!B231</f>
        <v>15.8</v>
      </c>
      <c r="C203" s="56" t="str">
        <f>Sheet1!C231</f>
        <v>24.6 (N)</v>
      </c>
      <c r="D203" s="54">
        <v>200</v>
      </c>
      <c r="F203" s="54">
        <v>20</v>
      </c>
    </row>
    <row r="204" spans="1:6" x14ac:dyDescent="0.25">
      <c r="A204" s="58" t="s">
        <v>28</v>
      </c>
      <c r="B204" s="56">
        <f>Sheet1!B232</f>
        <v>16.8</v>
      </c>
      <c r="C204" s="56" t="str">
        <f>Sheet1!C232</f>
        <v>25.6 (N)</v>
      </c>
      <c r="D204" s="54">
        <v>200</v>
      </c>
      <c r="F204" s="54">
        <v>20</v>
      </c>
    </row>
    <row r="205" spans="1:6" x14ac:dyDescent="0.25">
      <c r="A205" s="58" t="s">
        <v>29</v>
      </c>
      <c r="B205" s="56">
        <f>Sheet1!B233</f>
        <v>17.8</v>
      </c>
      <c r="C205" s="56" t="str">
        <f>Sheet1!C233</f>
        <v>26.6 (N)</v>
      </c>
      <c r="D205" s="54">
        <v>200</v>
      </c>
      <c r="F205" s="54">
        <v>20</v>
      </c>
    </row>
    <row r="206" spans="1:6" x14ac:dyDescent="0.25">
      <c r="A206" s="58" t="s">
        <v>30</v>
      </c>
      <c r="B206" s="56">
        <f>Sheet1!B234</f>
        <v>18.8</v>
      </c>
      <c r="C206" s="56" t="str">
        <f>Sheet1!C234</f>
        <v>27.6 (N)</v>
      </c>
      <c r="D206" s="54">
        <v>200</v>
      </c>
      <c r="F206" s="54">
        <v>20</v>
      </c>
    </row>
    <row r="207" spans="1:6" x14ac:dyDescent="0.25">
      <c r="A207" s="58" t="s">
        <v>31</v>
      </c>
      <c r="B207" s="56">
        <f>Sheet1!B237</f>
        <v>19.8</v>
      </c>
      <c r="C207" s="56" t="str">
        <f>Sheet1!C237</f>
        <v>28.6 (N)</v>
      </c>
      <c r="D207" s="54">
        <v>200</v>
      </c>
      <c r="F207" s="54">
        <v>20</v>
      </c>
    </row>
    <row r="208" spans="1:6" x14ac:dyDescent="0.25">
      <c r="A208" s="58" t="s">
        <v>32</v>
      </c>
      <c r="B208" s="56">
        <f>Sheet1!B238</f>
        <v>20.8</v>
      </c>
      <c r="C208" s="56" t="str">
        <f>Sheet1!C238</f>
        <v>29.6 (N)</v>
      </c>
      <c r="D208" s="54">
        <v>200</v>
      </c>
      <c r="F208" s="54">
        <v>20</v>
      </c>
    </row>
    <row r="209" spans="1:6" x14ac:dyDescent="0.25">
      <c r="A209" s="58" t="s">
        <v>26</v>
      </c>
      <c r="B209" s="56">
        <f>Sheet1!B239</f>
        <v>21.8</v>
      </c>
      <c r="C209" s="56" t="str">
        <f>Sheet1!C239</f>
        <v>30.6 (N)</v>
      </c>
      <c r="D209" s="54">
        <v>200</v>
      </c>
      <c r="F209" s="54">
        <v>20</v>
      </c>
    </row>
    <row r="210" spans="1:6" x14ac:dyDescent="0.25">
      <c r="A210" s="58" t="s">
        <v>27</v>
      </c>
      <c r="B210" s="56">
        <f>Sheet1!B240</f>
        <v>22.8</v>
      </c>
      <c r="C210" s="56">
        <f>Sheet1!C240</f>
        <v>1.7</v>
      </c>
      <c r="D210" s="54">
        <v>200</v>
      </c>
      <c r="F210" s="54">
        <v>20</v>
      </c>
    </row>
    <row r="211" spans="1:6" x14ac:dyDescent="0.25">
      <c r="A211" s="58" t="s">
        <v>28</v>
      </c>
      <c r="B211" s="56">
        <f>Sheet1!B241</f>
        <v>23.8</v>
      </c>
      <c r="C211" s="56">
        <f>Sheet1!C241</f>
        <v>2.7</v>
      </c>
      <c r="D211" s="54">
        <v>200</v>
      </c>
      <c r="F211" s="54">
        <v>20</v>
      </c>
    </row>
    <row r="212" spans="1:6" x14ac:dyDescent="0.25">
      <c r="A212" s="58" t="s">
        <v>29</v>
      </c>
      <c r="B212" s="56">
        <f>Sheet1!B242</f>
        <v>24.8</v>
      </c>
      <c r="C212" s="56">
        <f>Sheet1!C242</f>
        <v>3.7</v>
      </c>
      <c r="D212" s="54">
        <v>0</v>
      </c>
      <c r="F212" s="54">
        <v>0</v>
      </c>
    </row>
    <row r="213" spans="1:6" x14ac:dyDescent="0.25">
      <c r="A213" s="58" t="s">
        <v>30</v>
      </c>
      <c r="B213" s="56">
        <f>Sheet1!B243</f>
        <v>25.8</v>
      </c>
      <c r="C213" s="56">
        <f>Sheet1!C243</f>
        <v>4.7</v>
      </c>
      <c r="D213" s="54">
        <v>400</v>
      </c>
      <c r="F213" s="54">
        <v>40</v>
      </c>
    </row>
    <row r="214" spans="1:6" x14ac:dyDescent="0.25">
      <c r="A214" s="58" t="s">
        <v>31</v>
      </c>
      <c r="B214" s="56">
        <f>Sheet1!B245</f>
        <v>26.8</v>
      </c>
      <c r="C214" s="56">
        <f>Sheet1!C245</f>
        <v>5.7</v>
      </c>
      <c r="D214" s="54">
        <v>200</v>
      </c>
      <c r="F214" s="54">
        <v>20</v>
      </c>
    </row>
    <row r="215" spans="1:6" x14ac:dyDescent="0.25">
      <c r="A215" s="58" t="s">
        <v>32</v>
      </c>
      <c r="B215" s="56">
        <f>Sheet1!B246</f>
        <v>27.8</v>
      </c>
      <c r="C215" s="56">
        <f>Sheet1!C246</f>
        <v>6.7</v>
      </c>
    </row>
    <row r="216" spans="1:6" x14ac:dyDescent="0.25">
      <c r="A216" s="58" t="s">
        <v>26</v>
      </c>
      <c r="B216" s="56">
        <f>Sheet1!B247</f>
        <v>28.8</v>
      </c>
      <c r="C216" s="56">
        <f>Sheet1!C247</f>
        <v>7.7</v>
      </c>
      <c r="D216" s="54">
        <v>400</v>
      </c>
      <c r="F216" s="54">
        <v>40</v>
      </c>
    </row>
    <row r="217" spans="1:6" x14ac:dyDescent="0.25">
      <c r="A217" s="58" t="s">
        <v>27</v>
      </c>
      <c r="B217" s="56">
        <f>Sheet1!B248</f>
        <v>29.8</v>
      </c>
      <c r="C217" s="56">
        <f>Sheet1!C248</f>
        <v>8.6999999999999993</v>
      </c>
      <c r="D217" s="54">
        <v>200</v>
      </c>
      <c r="F217" s="54">
        <v>20</v>
      </c>
    </row>
    <row r="218" spans="1:6" x14ac:dyDescent="0.25">
      <c r="A218" s="58" t="s">
        <v>28</v>
      </c>
      <c r="B218" s="56">
        <f>Sheet1!B249</f>
        <v>30.8</v>
      </c>
      <c r="C218" s="56">
        <f>Sheet1!C249</f>
        <v>9.6999999999999993</v>
      </c>
      <c r="D218" s="54">
        <v>200</v>
      </c>
      <c r="F218" s="54">
        <v>20</v>
      </c>
    </row>
    <row r="219" spans="1:6" x14ac:dyDescent="0.25">
      <c r="A219" s="58" t="s">
        <v>29</v>
      </c>
      <c r="B219" s="56">
        <f>Sheet1!B250</f>
        <v>31.8</v>
      </c>
      <c r="C219" s="56">
        <f>Sheet1!C250</f>
        <v>10.7</v>
      </c>
      <c r="D219" s="54">
        <v>200</v>
      </c>
      <c r="F219" s="54">
        <v>20</v>
      </c>
    </row>
    <row r="220" spans="1:6" x14ac:dyDescent="0.25">
      <c r="A220" s="58" t="s">
        <v>30</v>
      </c>
      <c r="B220" s="56">
        <f>Sheet1!B251</f>
        <v>1.9</v>
      </c>
      <c r="C220" s="56">
        <f>Sheet1!C251</f>
        <v>11.7</v>
      </c>
      <c r="D220" s="54">
        <v>200</v>
      </c>
      <c r="F220" s="54">
        <v>20</v>
      </c>
    </row>
    <row r="221" spans="1:6" x14ac:dyDescent="0.25">
      <c r="A221" s="58" t="s">
        <v>31</v>
      </c>
      <c r="B221" s="56">
        <f>Sheet1!B252</f>
        <v>2.9</v>
      </c>
      <c r="C221" s="56">
        <f>Sheet1!C252</f>
        <v>12.7</v>
      </c>
      <c r="D221" s="54">
        <v>200</v>
      </c>
      <c r="F221" s="54">
        <v>20</v>
      </c>
    </row>
    <row r="222" spans="1:6" x14ac:dyDescent="0.25">
      <c r="A222" s="58" t="s">
        <v>32</v>
      </c>
      <c r="B222" s="56">
        <f>Sheet1!B253</f>
        <v>3.9</v>
      </c>
      <c r="C222" s="56">
        <f>Sheet1!C253</f>
        <v>13.7</v>
      </c>
      <c r="D222" s="54">
        <v>200</v>
      </c>
      <c r="F222" s="54">
        <v>20</v>
      </c>
    </row>
    <row r="223" spans="1:6" x14ac:dyDescent="0.25">
      <c r="A223" s="58" t="s">
        <v>26</v>
      </c>
      <c r="B223" s="56">
        <f>Sheet1!B254</f>
        <v>4.9000000000000004</v>
      </c>
      <c r="C223" s="56">
        <f>Sheet1!C254</f>
        <v>14.7</v>
      </c>
      <c r="D223" s="54">
        <v>200</v>
      </c>
      <c r="F223" s="54">
        <v>20</v>
      </c>
    </row>
    <row r="224" spans="1:6" x14ac:dyDescent="0.25">
      <c r="A224" s="58" t="s">
        <v>27</v>
      </c>
      <c r="B224" s="56">
        <f>Sheet1!B255</f>
        <v>5.9</v>
      </c>
      <c r="C224" s="56">
        <f>Sheet1!C255</f>
        <v>15.7</v>
      </c>
    </row>
    <row r="225" spans="1:6" x14ac:dyDescent="0.25">
      <c r="A225" s="58" t="s">
        <v>28</v>
      </c>
      <c r="B225" s="56">
        <f>Sheet1!B256</f>
        <v>6.9</v>
      </c>
      <c r="C225" s="56">
        <f>Sheet1!C256</f>
        <v>16.7</v>
      </c>
      <c r="D225" s="54">
        <v>400</v>
      </c>
      <c r="F225" s="54">
        <v>40</v>
      </c>
    </row>
    <row r="226" spans="1:6" x14ac:dyDescent="0.25">
      <c r="A226" s="58" t="s">
        <v>29</v>
      </c>
      <c r="B226" s="56">
        <f>Sheet1!B257</f>
        <v>7.9</v>
      </c>
      <c r="C226" s="56">
        <f>Sheet1!C257</f>
        <v>17.7</v>
      </c>
      <c r="D226" s="54">
        <v>200</v>
      </c>
      <c r="F226" s="54">
        <v>10000</v>
      </c>
    </row>
    <row r="227" spans="1:6" x14ac:dyDescent="0.25">
      <c r="A227" s="58" t="s">
        <v>30</v>
      </c>
      <c r="B227" s="56">
        <f>Sheet1!B258</f>
        <v>8.9</v>
      </c>
      <c r="C227" s="56">
        <f>Sheet1!C258</f>
        <v>18.7</v>
      </c>
      <c r="D227" s="54">
        <v>200</v>
      </c>
    </row>
    <row r="228" spans="1:6" x14ac:dyDescent="0.25">
      <c r="A228" s="58" t="s">
        <v>31</v>
      </c>
      <c r="B228" s="56">
        <f>Sheet1!B259</f>
        <v>9.9</v>
      </c>
      <c r="C228" s="56">
        <f>Sheet1!C259</f>
        <v>19.7</v>
      </c>
      <c r="D228" s="54">
        <v>200</v>
      </c>
    </row>
    <row r="229" spans="1:6" x14ac:dyDescent="0.25">
      <c r="A229" s="58" t="s">
        <v>32</v>
      </c>
      <c r="B229" s="56">
        <f>Sheet1!B260</f>
        <v>10.9</v>
      </c>
      <c r="C229" s="56">
        <f>Sheet1!C260</f>
        <v>20.7</v>
      </c>
    </row>
    <row r="230" spans="1:6" x14ac:dyDescent="0.25">
      <c r="A230" s="58" t="s">
        <v>26</v>
      </c>
      <c r="B230" s="56">
        <f>Sheet1!B261</f>
        <v>11.9</v>
      </c>
      <c r="C230" s="56">
        <f>Sheet1!C261</f>
        <v>21.7</v>
      </c>
      <c r="D230" s="54">
        <v>400</v>
      </c>
    </row>
    <row r="231" spans="1:6" x14ac:dyDescent="0.25">
      <c r="A231" s="58" t="s">
        <v>27</v>
      </c>
      <c r="B231" s="56">
        <f>Sheet1!B262</f>
        <v>12.9</v>
      </c>
      <c r="C231" s="56">
        <f>Sheet1!C262</f>
        <v>22.7</v>
      </c>
      <c r="D231" s="54">
        <v>200</v>
      </c>
    </row>
    <row r="232" spans="1:6" x14ac:dyDescent="0.25">
      <c r="A232" s="58" t="s">
        <v>28</v>
      </c>
      <c r="B232" s="56">
        <f>Sheet1!B263</f>
        <v>13.9</v>
      </c>
      <c r="C232" s="56">
        <f>Sheet1!C263</f>
        <v>23.7</v>
      </c>
      <c r="D232" s="54">
        <v>200</v>
      </c>
    </row>
    <row r="233" spans="1:6" x14ac:dyDescent="0.25">
      <c r="A233" s="58" t="s">
        <v>29</v>
      </c>
      <c r="B233" s="56">
        <f>Sheet1!B264</f>
        <v>14.9</v>
      </c>
      <c r="C233" s="56">
        <f>Sheet1!C264</f>
        <v>24.7</v>
      </c>
      <c r="D233" s="54">
        <v>200</v>
      </c>
    </row>
    <row r="234" spans="1:6" x14ac:dyDescent="0.25">
      <c r="A234" s="58" t="s">
        <v>30</v>
      </c>
      <c r="B234" s="56">
        <f>Sheet1!B265</f>
        <v>15.9</v>
      </c>
      <c r="C234" s="56">
        <f>Sheet1!C265</f>
        <v>25.7</v>
      </c>
      <c r="D234" s="54">
        <v>200</v>
      </c>
    </row>
    <row r="235" spans="1:6" x14ac:dyDescent="0.25">
      <c r="A235" s="58" t="s">
        <v>31</v>
      </c>
      <c r="B235" s="56">
        <f>Sheet1!B266</f>
        <v>16.899999999999999</v>
      </c>
      <c r="C235" s="56">
        <f>Sheet1!C266</f>
        <v>26.7</v>
      </c>
      <c r="D235" s="54">
        <v>200</v>
      </c>
    </row>
    <row r="236" spans="1:6" x14ac:dyDescent="0.25">
      <c r="A236" s="58" t="s">
        <v>32</v>
      </c>
      <c r="B236" s="56">
        <f>Sheet1!B267</f>
        <v>17.899999999999999</v>
      </c>
      <c r="C236" s="56">
        <f>Sheet1!C267</f>
        <v>27.7</v>
      </c>
      <c r="D236" s="54">
        <v>200</v>
      </c>
    </row>
    <row r="237" spans="1:6" x14ac:dyDescent="0.25">
      <c r="A237" s="58" t="s">
        <v>26</v>
      </c>
      <c r="B237" s="56">
        <f>Sheet1!B268</f>
        <v>18.899999999999999</v>
      </c>
      <c r="C237" s="56">
        <f>Sheet1!C268</f>
        <v>28.7</v>
      </c>
      <c r="D237" s="54">
        <v>200</v>
      </c>
    </row>
    <row r="238" spans="1:6" x14ac:dyDescent="0.25">
      <c r="A238" s="58" t="s">
        <v>27</v>
      </c>
      <c r="B238" s="56">
        <f>Sheet1!B270</f>
        <v>19.899999999999999</v>
      </c>
      <c r="C238" s="56">
        <f>Sheet1!C270</f>
        <v>29.7</v>
      </c>
      <c r="D238" s="54">
        <v>200</v>
      </c>
    </row>
    <row r="239" spans="1:6" x14ac:dyDescent="0.25">
      <c r="A239" s="58" t="s">
        <v>28</v>
      </c>
      <c r="B239" s="56">
        <f>Sheet1!B272</f>
        <v>20.9</v>
      </c>
      <c r="C239" s="56">
        <f>Sheet1!C272</f>
        <v>1.8</v>
      </c>
      <c r="D239" s="54">
        <v>200</v>
      </c>
    </row>
    <row r="240" spans="1:6" x14ac:dyDescent="0.25">
      <c r="A240" s="58" t="s">
        <v>29</v>
      </c>
      <c r="B240" s="56">
        <f>Sheet1!B273</f>
        <v>21.9</v>
      </c>
      <c r="C240" s="56">
        <f>Sheet1!C273</f>
        <v>2.8</v>
      </c>
    </row>
    <row r="241" spans="1:4" x14ac:dyDescent="0.25">
      <c r="A241" s="58" t="s">
        <v>30</v>
      </c>
      <c r="B241" s="56">
        <f>Sheet1!B274</f>
        <v>22.9</v>
      </c>
      <c r="C241" s="56">
        <f>Sheet1!C274</f>
        <v>3.8</v>
      </c>
      <c r="D241" s="54">
        <f>200*2</f>
        <v>400</v>
      </c>
    </row>
    <row r="242" spans="1:4" x14ac:dyDescent="0.25">
      <c r="A242" s="58" t="s">
        <v>31</v>
      </c>
      <c r="B242" s="56">
        <f>Sheet1!B275</f>
        <v>23.9</v>
      </c>
      <c r="C242" s="56">
        <f>Sheet1!C275</f>
        <v>4.8</v>
      </c>
    </row>
    <row r="243" spans="1:4" x14ac:dyDescent="0.25">
      <c r="A243" s="58" t="s">
        <v>32</v>
      </c>
      <c r="B243" s="56">
        <f>Sheet1!B276</f>
        <v>24.9</v>
      </c>
      <c r="C243" s="56">
        <f>Sheet1!C276</f>
        <v>5.8</v>
      </c>
    </row>
    <row r="244" spans="1:4" x14ac:dyDescent="0.25">
      <c r="A244" s="58" t="s">
        <v>26</v>
      </c>
      <c r="B244" s="56">
        <f>Sheet1!B277</f>
        <v>25.9</v>
      </c>
      <c r="C244" s="56">
        <f>Sheet1!C277</f>
        <v>6.8</v>
      </c>
    </row>
    <row r="245" spans="1:4" x14ac:dyDescent="0.25">
      <c r="A245" s="58" t="s">
        <v>27</v>
      </c>
      <c r="B245" s="56">
        <f>Sheet1!B278</f>
        <v>26.9</v>
      </c>
      <c r="C245" s="56">
        <f>Sheet1!C278</f>
        <v>7.8</v>
      </c>
    </row>
    <row r="246" spans="1:4" x14ac:dyDescent="0.25">
      <c r="A246" s="58" t="s">
        <v>28</v>
      </c>
      <c r="B246" s="56">
        <f>Sheet1!B279</f>
        <v>27.9</v>
      </c>
      <c r="C246" s="56">
        <f>Sheet1!C279</f>
        <v>8.8000000000000007</v>
      </c>
    </row>
    <row r="247" spans="1:4" x14ac:dyDescent="0.25">
      <c r="A247" s="58" t="s">
        <v>29</v>
      </c>
      <c r="B247" s="56">
        <f>Sheet1!B280</f>
        <v>28.9</v>
      </c>
      <c r="C247" s="56">
        <f>Sheet1!C280</f>
        <v>9.8000000000000007</v>
      </c>
    </row>
    <row r="248" spans="1:4" x14ac:dyDescent="0.25">
      <c r="A248" s="58" t="s">
        <v>30</v>
      </c>
      <c r="B248" s="56">
        <f>Sheet1!B281</f>
        <v>29.9</v>
      </c>
      <c r="C248" s="56">
        <f>Sheet1!C281</f>
        <v>10.8</v>
      </c>
    </row>
    <row r="249" spans="1:4" x14ac:dyDescent="0.25">
      <c r="A249" s="58" t="s">
        <v>31</v>
      </c>
      <c r="B249" s="56">
        <f>Sheet1!B282</f>
        <v>30.9</v>
      </c>
      <c r="C249" s="56">
        <f>Sheet1!C282</f>
        <v>11.8</v>
      </c>
    </row>
    <row r="250" spans="1:4" x14ac:dyDescent="0.25">
      <c r="A250" s="58" t="s">
        <v>32</v>
      </c>
      <c r="B250" s="56" t="str">
        <f>Sheet1!B283</f>
        <v>1.10</v>
      </c>
      <c r="C250" s="56">
        <f>Sheet1!C283</f>
        <v>12.8</v>
      </c>
    </row>
    <row r="251" spans="1:4" x14ac:dyDescent="0.25">
      <c r="A251" s="58" t="s">
        <v>26</v>
      </c>
      <c r="B251" s="56" t="str">
        <f>Sheet1!B284</f>
        <v>2.10</v>
      </c>
      <c r="C251" s="56">
        <f>Sheet1!C284</f>
        <v>13.8</v>
      </c>
    </row>
    <row r="252" spans="1:4" x14ac:dyDescent="0.25">
      <c r="A252" s="58" t="s">
        <v>27</v>
      </c>
      <c r="B252" s="56" t="str">
        <f>Sheet1!B285</f>
        <v>3.10</v>
      </c>
      <c r="C252" s="56">
        <f>Sheet1!C285</f>
        <v>14.8</v>
      </c>
    </row>
    <row r="253" spans="1:4" x14ac:dyDescent="0.25">
      <c r="A253" s="58" t="s">
        <v>28</v>
      </c>
      <c r="B253" s="56" t="str">
        <f>Sheet1!B286</f>
        <v>4.10</v>
      </c>
      <c r="C253" s="56">
        <f>Sheet1!C286</f>
        <v>15.8</v>
      </c>
    </row>
    <row r="254" spans="1:4" x14ac:dyDescent="0.25">
      <c r="A254" s="58" t="s">
        <v>29</v>
      </c>
      <c r="B254" s="56" t="str">
        <f>Sheet1!B287</f>
        <v>5.10</v>
      </c>
      <c r="C254" s="56">
        <f>Sheet1!C287</f>
        <v>16.8</v>
      </c>
    </row>
    <row r="255" spans="1:4" x14ac:dyDescent="0.25">
      <c r="A255" s="58" t="s">
        <v>30</v>
      </c>
      <c r="B255" s="56" t="str">
        <f>Sheet1!B288</f>
        <v>6.10</v>
      </c>
      <c r="C255" s="56">
        <f>Sheet1!C288</f>
        <v>17.8</v>
      </c>
    </row>
    <row r="256" spans="1:4" x14ac:dyDescent="0.25">
      <c r="A256" s="58" t="s">
        <v>31</v>
      </c>
      <c r="B256" s="56" t="str">
        <f>Sheet1!B289</f>
        <v>7.10</v>
      </c>
      <c r="C256" s="56">
        <f>Sheet1!C289</f>
        <v>18.8</v>
      </c>
    </row>
    <row r="257" spans="1:3" x14ac:dyDescent="0.25">
      <c r="A257" s="58" t="s">
        <v>32</v>
      </c>
      <c r="B257" s="56" t="str">
        <f>Sheet1!B290</f>
        <v>8.10</v>
      </c>
      <c r="C257" s="56">
        <f>Sheet1!C290</f>
        <v>19.8</v>
      </c>
    </row>
    <row r="258" spans="1:3" x14ac:dyDescent="0.25">
      <c r="A258" s="58" t="s">
        <v>26</v>
      </c>
      <c r="B258" s="56" t="str">
        <f>Sheet1!B291</f>
        <v>9.10</v>
      </c>
      <c r="C258" s="56">
        <f>Sheet1!C291</f>
        <v>20.8</v>
      </c>
    </row>
    <row r="259" spans="1:3" x14ac:dyDescent="0.25">
      <c r="A259" s="58" t="s">
        <v>27</v>
      </c>
      <c r="B259" s="56" t="str">
        <f>Sheet1!B292</f>
        <v>10.10</v>
      </c>
      <c r="C259" s="56">
        <f>Sheet1!C292</f>
        <v>21.8</v>
      </c>
    </row>
    <row r="260" spans="1:3" x14ac:dyDescent="0.25">
      <c r="A260" s="58" t="s">
        <v>28</v>
      </c>
      <c r="B260" s="56" t="str">
        <f>Sheet1!B293</f>
        <v>11.10</v>
      </c>
      <c r="C260" s="56">
        <f>Sheet1!C293</f>
        <v>22.8</v>
      </c>
    </row>
    <row r="261" spans="1:3" x14ac:dyDescent="0.25">
      <c r="A261" s="58" t="s">
        <v>29</v>
      </c>
      <c r="B261" s="56" t="str">
        <f>Sheet1!B294</f>
        <v>12.10</v>
      </c>
      <c r="C261" s="56">
        <f>Sheet1!C294</f>
        <v>23.8</v>
      </c>
    </row>
    <row r="262" spans="1:3" x14ac:dyDescent="0.25">
      <c r="A262" s="58" t="s">
        <v>30</v>
      </c>
      <c r="B262" s="56" t="str">
        <f>Sheet1!B295</f>
        <v>13.10</v>
      </c>
      <c r="C262" s="56">
        <f>Sheet1!C295</f>
        <v>24.8</v>
      </c>
    </row>
    <row r="263" spans="1:3" x14ac:dyDescent="0.25">
      <c r="A263" s="58" t="s">
        <v>31</v>
      </c>
      <c r="B263" s="56" t="str">
        <f>Sheet1!B296</f>
        <v>14.10</v>
      </c>
      <c r="C263" s="56">
        <f>Sheet1!C296</f>
        <v>25.8</v>
      </c>
    </row>
    <row r="264" spans="1:3" x14ac:dyDescent="0.25">
      <c r="A264" s="58" t="s">
        <v>32</v>
      </c>
      <c r="B264" s="56" t="str">
        <f>Sheet1!B297</f>
        <v>15.10</v>
      </c>
      <c r="C264" s="56">
        <f>Sheet1!C297</f>
        <v>26.8</v>
      </c>
    </row>
    <row r="265" spans="1:3" x14ac:dyDescent="0.25">
      <c r="A265" s="58" t="s">
        <v>26</v>
      </c>
      <c r="B265" s="56" t="str">
        <f>Sheet1!B298</f>
        <v>16.10</v>
      </c>
      <c r="C265" s="56">
        <f>Sheet1!C298</f>
        <v>27.8</v>
      </c>
    </row>
    <row r="266" spans="1:3" x14ac:dyDescent="0.25">
      <c r="A266" s="58" t="s">
        <v>27</v>
      </c>
      <c r="B266" s="56" t="str">
        <f>Sheet1!B299</f>
        <v>17.10</v>
      </c>
      <c r="C266" s="56">
        <f>Sheet1!C299</f>
        <v>28.8</v>
      </c>
    </row>
    <row r="267" spans="1:3" x14ac:dyDescent="0.25">
      <c r="A267" s="58" t="s">
        <v>28</v>
      </c>
      <c r="B267" s="56" t="str">
        <f>Sheet1!B300</f>
        <v>18.10</v>
      </c>
      <c r="C267" s="56">
        <f>Sheet1!C300</f>
        <v>29.8</v>
      </c>
    </row>
    <row r="268" spans="1:3" x14ac:dyDescent="0.25">
      <c r="A268" s="58" t="s">
        <v>29</v>
      </c>
      <c r="B268" s="56" t="str">
        <f>Sheet1!B301</f>
        <v>19.10</v>
      </c>
      <c r="C268" s="56">
        <f>Sheet1!C301</f>
        <v>30.8</v>
      </c>
    </row>
    <row r="269" spans="1:3" x14ac:dyDescent="0.25">
      <c r="A269" s="58" t="s">
        <v>30</v>
      </c>
      <c r="B269" s="56" t="str">
        <f>Sheet1!B302</f>
        <v>20.10</v>
      </c>
      <c r="C269" s="56">
        <f>Sheet1!C302</f>
        <v>0</v>
      </c>
    </row>
    <row r="270" spans="1:3" x14ac:dyDescent="0.25">
      <c r="A270" s="58" t="s">
        <v>31</v>
      </c>
      <c r="B270" s="56" t="str">
        <f>Sheet1!B303</f>
        <v>21.10</v>
      </c>
      <c r="C270" s="56">
        <f>Sheet1!C303</f>
        <v>0</v>
      </c>
    </row>
    <row r="271" spans="1:3" x14ac:dyDescent="0.25">
      <c r="A271" s="58" t="s">
        <v>32</v>
      </c>
      <c r="B271" s="56" t="str">
        <f>Sheet1!B304</f>
        <v>22.10</v>
      </c>
      <c r="C271" s="56">
        <f>Sheet1!C304</f>
        <v>0</v>
      </c>
    </row>
    <row r="272" spans="1:3" x14ac:dyDescent="0.25">
      <c r="A272" s="58" t="s">
        <v>26</v>
      </c>
      <c r="B272" s="56" t="str">
        <f>Sheet1!B305</f>
        <v>23.10</v>
      </c>
      <c r="C272" s="56">
        <f>Sheet1!C305</f>
        <v>0</v>
      </c>
    </row>
    <row r="273" spans="1:3" x14ac:dyDescent="0.25">
      <c r="A273" s="58" t="s">
        <v>27</v>
      </c>
      <c r="B273" s="56" t="str">
        <f>Sheet1!B306</f>
        <v>24.10</v>
      </c>
      <c r="C273" s="56">
        <f>Sheet1!C306</f>
        <v>0</v>
      </c>
    </row>
    <row r="274" spans="1:3" x14ac:dyDescent="0.25">
      <c r="A274" s="58" t="s">
        <v>28</v>
      </c>
      <c r="B274" s="56" t="str">
        <f>Sheet1!B307</f>
        <v>25.10</v>
      </c>
      <c r="C274" s="56">
        <f>Sheet1!C307</f>
        <v>0</v>
      </c>
    </row>
    <row r="275" spans="1:3" x14ac:dyDescent="0.25">
      <c r="A275" s="58" t="s">
        <v>29</v>
      </c>
      <c r="B275" s="56" t="str">
        <f>Sheet1!B308</f>
        <v>26.10</v>
      </c>
      <c r="C275" s="56">
        <f>Sheet1!C308</f>
        <v>0</v>
      </c>
    </row>
    <row r="276" spans="1:3" x14ac:dyDescent="0.25">
      <c r="A276" s="58" t="s">
        <v>30</v>
      </c>
      <c r="B276" s="56" t="str">
        <f>Sheet1!B309</f>
        <v>27.10</v>
      </c>
      <c r="C276" s="56">
        <f>Sheet1!C309</f>
        <v>0</v>
      </c>
    </row>
    <row r="277" spans="1:3" x14ac:dyDescent="0.25">
      <c r="A277" s="58" t="s">
        <v>31</v>
      </c>
      <c r="B277" s="56" t="str">
        <f>Sheet1!B310</f>
        <v>28.10</v>
      </c>
      <c r="C277" s="56">
        <f>Sheet1!C310</f>
        <v>0</v>
      </c>
    </row>
    <row r="278" spans="1:3" x14ac:dyDescent="0.25">
      <c r="A278" s="58" t="s">
        <v>32</v>
      </c>
      <c r="B278" s="56" t="str">
        <f>Sheet1!B311</f>
        <v>29.10</v>
      </c>
      <c r="C278" s="56">
        <f>Sheet1!C311</f>
        <v>0</v>
      </c>
    </row>
    <row r="279" spans="1:3" x14ac:dyDescent="0.25">
      <c r="A279" s="58" t="s">
        <v>26</v>
      </c>
      <c r="B279" s="56" t="str">
        <f>Sheet1!B312</f>
        <v>30.10</v>
      </c>
      <c r="C279" s="56">
        <f>Sheet1!C312</f>
        <v>0</v>
      </c>
    </row>
    <row r="280" spans="1:3" x14ac:dyDescent="0.25">
      <c r="A280" s="58" t="s">
        <v>27</v>
      </c>
      <c r="B280" s="56" t="str">
        <f>Sheet1!B313</f>
        <v>31.10</v>
      </c>
      <c r="C280" s="56">
        <f>Sheet1!C313</f>
        <v>0</v>
      </c>
    </row>
    <row r="281" spans="1:3" x14ac:dyDescent="0.25">
      <c r="A281" s="58" t="s">
        <v>28</v>
      </c>
      <c r="B281" s="56">
        <f>Sheet1!B314</f>
        <v>0</v>
      </c>
      <c r="C281" s="56">
        <f>Sheet1!C314</f>
        <v>0</v>
      </c>
    </row>
    <row r="282" spans="1:3" x14ac:dyDescent="0.25">
      <c r="A282" s="58" t="s">
        <v>29</v>
      </c>
      <c r="B282" s="56">
        <f>Sheet1!B315</f>
        <v>0</v>
      </c>
      <c r="C282" s="56">
        <f>Sheet1!C315</f>
        <v>0</v>
      </c>
    </row>
    <row r="283" spans="1:3" x14ac:dyDescent="0.25">
      <c r="A283" s="58" t="s">
        <v>30</v>
      </c>
      <c r="B283" s="56">
        <f>Sheet1!B316</f>
        <v>0</v>
      </c>
      <c r="C283" s="56">
        <f>Sheet1!C316</f>
        <v>0</v>
      </c>
    </row>
    <row r="284" spans="1:3" x14ac:dyDescent="0.25">
      <c r="A284" s="58" t="s">
        <v>31</v>
      </c>
      <c r="B284" s="56">
        <f>Sheet1!B317</f>
        <v>0</v>
      </c>
      <c r="C284" s="56">
        <f>Sheet1!C317</f>
        <v>0</v>
      </c>
    </row>
    <row r="285" spans="1:3" x14ac:dyDescent="0.25">
      <c r="A285" s="58" t="s">
        <v>32</v>
      </c>
      <c r="B285" s="56">
        <f>Sheet1!B318</f>
        <v>0</v>
      </c>
      <c r="C285" s="56">
        <f>Sheet1!C318</f>
        <v>0</v>
      </c>
    </row>
    <row r="286" spans="1:3" x14ac:dyDescent="0.25">
      <c r="A286" s="58" t="s">
        <v>26</v>
      </c>
      <c r="B286" s="56">
        <f>Sheet1!B319</f>
        <v>0</v>
      </c>
      <c r="C286" s="56">
        <f>Sheet1!C319</f>
        <v>0</v>
      </c>
    </row>
    <row r="287" spans="1:3" x14ac:dyDescent="0.25">
      <c r="A287" s="58" t="s">
        <v>27</v>
      </c>
      <c r="B287" s="56">
        <f>Sheet1!B320</f>
        <v>0</v>
      </c>
      <c r="C287" s="56">
        <f>Sheet1!C320</f>
        <v>0</v>
      </c>
    </row>
    <row r="288" spans="1:3" x14ac:dyDescent="0.25">
      <c r="A288" s="58" t="s">
        <v>28</v>
      </c>
      <c r="B288" s="56">
        <f>Sheet1!B321</f>
        <v>0</v>
      </c>
      <c r="C288" s="56">
        <f>Sheet1!C321</f>
        <v>0</v>
      </c>
    </row>
    <row r="289" spans="1:3" x14ac:dyDescent="0.25">
      <c r="A289" s="58" t="s">
        <v>29</v>
      </c>
      <c r="B289" s="56">
        <f>Sheet1!B322</f>
        <v>0</v>
      </c>
      <c r="C289" s="56">
        <f>Sheet1!C322</f>
        <v>0</v>
      </c>
    </row>
    <row r="290" spans="1:3" x14ac:dyDescent="0.25">
      <c r="A290" s="58" t="s">
        <v>30</v>
      </c>
      <c r="B290" s="56">
        <f>Sheet1!B323</f>
        <v>0</v>
      </c>
      <c r="C290" s="56">
        <f>Sheet1!C323</f>
        <v>0</v>
      </c>
    </row>
    <row r="291" spans="1:3" x14ac:dyDescent="0.25">
      <c r="A291" s="58" t="s">
        <v>31</v>
      </c>
      <c r="B291" s="56">
        <f>Sheet1!B324</f>
        <v>0</v>
      </c>
      <c r="C291" s="56">
        <f>Sheet1!C324</f>
        <v>0</v>
      </c>
    </row>
    <row r="292" spans="1:3" x14ac:dyDescent="0.25">
      <c r="A292" s="58" t="s">
        <v>32</v>
      </c>
      <c r="B292" s="56">
        <f>Sheet1!B325</f>
        <v>0</v>
      </c>
      <c r="C292" s="56">
        <f>Sheet1!C325</f>
        <v>0</v>
      </c>
    </row>
    <row r="293" spans="1:3" x14ac:dyDescent="0.25">
      <c r="A293" s="58" t="s">
        <v>26</v>
      </c>
      <c r="B293" s="56">
        <f>Sheet1!B326</f>
        <v>0</v>
      </c>
      <c r="C293" s="56">
        <f>Sheet1!C326</f>
        <v>0</v>
      </c>
    </row>
    <row r="294" spans="1:3" x14ac:dyDescent="0.25">
      <c r="A294" s="58" t="s">
        <v>27</v>
      </c>
      <c r="B294" s="56">
        <f>Sheet1!B327</f>
        <v>0</v>
      </c>
      <c r="C294" s="56">
        <f>Sheet1!C327</f>
        <v>0</v>
      </c>
    </row>
    <row r="295" spans="1:3" x14ac:dyDescent="0.25">
      <c r="A295" s="58" t="s">
        <v>28</v>
      </c>
      <c r="B295" s="56">
        <f>Sheet1!B328</f>
        <v>0</v>
      </c>
      <c r="C295" s="56">
        <f>Sheet1!C328</f>
        <v>0</v>
      </c>
    </row>
    <row r="296" spans="1:3" x14ac:dyDescent="0.25">
      <c r="A296" s="58" t="s">
        <v>29</v>
      </c>
      <c r="B296" s="56">
        <f>Sheet1!B329</f>
        <v>0</v>
      </c>
      <c r="C296" s="56">
        <f>Sheet1!C329</f>
        <v>0</v>
      </c>
    </row>
    <row r="297" spans="1:3" x14ac:dyDescent="0.25">
      <c r="A297" s="58" t="s">
        <v>30</v>
      </c>
      <c r="B297" s="56">
        <f>Sheet1!B330</f>
        <v>0</v>
      </c>
      <c r="C297" s="56">
        <f>Sheet1!C330</f>
        <v>0</v>
      </c>
    </row>
    <row r="298" spans="1:3" x14ac:dyDescent="0.25">
      <c r="A298" s="58" t="s">
        <v>31</v>
      </c>
      <c r="B298" s="56">
        <f>Sheet1!B331</f>
        <v>0</v>
      </c>
      <c r="C298" s="56">
        <f>Sheet1!C331</f>
        <v>0</v>
      </c>
    </row>
    <row r="299" spans="1:3" x14ac:dyDescent="0.25">
      <c r="A299" s="58" t="s">
        <v>32</v>
      </c>
      <c r="B299" s="56">
        <f>Sheet1!B332</f>
        <v>0</v>
      </c>
      <c r="C299" s="56">
        <f>Sheet1!C332</f>
        <v>0</v>
      </c>
    </row>
    <row r="300" spans="1:3" x14ac:dyDescent="0.25">
      <c r="A300" s="58" t="s">
        <v>26</v>
      </c>
      <c r="B300" s="56">
        <f>Sheet1!B333</f>
        <v>0</v>
      </c>
      <c r="C300" s="56">
        <f>Sheet1!C333</f>
        <v>0</v>
      </c>
    </row>
    <row r="301" spans="1:3" x14ac:dyDescent="0.25">
      <c r="A301" s="58" t="s">
        <v>27</v>
      </c>
      <c r="B301" s="56">
        <f>Sheet1!B334</f>
        <v>0</v>
      </c>
      <c r="C301" s="56">
        <f>Sheet1!C334</f>
        <v>0</v>
      </c>
    </row>
    <row r="302" spans="1:3" x14ac:dyDescent="0.25">
      <c r="A302" s="58" t="s">
        <v>28</v>
      </c>
      <c r="B302" s="56">
        <f>Sheet1!B335</f>
        <v>0</v>
      </c>
      <c r="C302" s="56">
        <f>Sheet1!C335</f>
        <v>0</v>
      </c>
    </row>
    <row r="303" spans="1:3" x14ac:dyDescent="0.25">
      <c r="A303" s="58" t="s">
        <v>29</v>
      </c>
      <c r="B303" s="56">
        <f>Sheet1!B336</f>
        <v>0</v>
      </c>
      <c r="C303" s="56">
        <f>Sheet1!C336</f>
        <v>0</v>
      </c>
    </row>
    <row r="304" spans="1:3" x14ac:dyDescent="0.25">
      <c r="A304" s="58" t="s">
        <v>30</v>
      </c>
      <c r="B304" s="56">
        <f>Sheet1!B337</f>
        <v>0</v>
      </c>
      <c r="C304" s="56">
        <f>Sheet1!C337</f>
        <v>0</v>
      </c>
    </row>
    <row r="305" spans="1:3" x14ac:dyDescent="0.25">
      <c r="A305" s="58" t="s">
        <v>31</v>
      </c>
      <c r="B305" s="56">
        <f>Sheet1!B338</f>
        <v>0</v>
      </c>
      <c r="C305" s="56">
        <f>Sheet1!C338</f>
        <v>0</v>
      </c>
    </row>
    <row r="306" spans="1:3" x14ac:dyDescent="0.25">
      <c r="A306" s="58" t="s">
        <v>32</v>
      </c>
      <c r="B306" s="56">
        <f>Sheet1!B339</f>
        <v>0</v>
      </c>
      <c r="C306" s="56">
        <f>Sheet1!C339</f>
        <v>0</v>
      </c>
    </row>
    <row r="307" spans="1:3" x14ac:dyDescent="0.25">
      <c r="B307" s="56">
        <f>Sheet1!B340</f>
        <v>0</v>
      </c>
      <c r="C307" s="56">
        <f>Sheet1!C340</f>
        <v>0</v>
      </c>
    </row>
    <row r="308" spans="1:3" x14ac:dyDescent="0.25">
      <c r="B308" s="56">
        <f>Sheet1!B341</f>
        <v>0</v>
      </c>
      <c r="C308" s="56">
        <f>Sheet1!C341</f>
        <v>0</v>
      </c>
    </row>
    <row r="309" spans="1:3" x14ac:dyDescent="0.25">
      <c r="B309" s="56">
        <f>Sheet1!B342</f>
        <v>0</v>
      </c>
      <c r="C309" s="56">
        <f>Sheet1!C342</f>
        <v>0</v>
      </c>
    </row>
    <row r="310" spans="1:3" x14ac:dyDescent="0.25">
      <c r="B310" s="56">
        <f>Sheet1!B343</f>
        <v>0</v>
      </c>
      <c r="C310" s="56">
        <f>Sheet1!C343</f>
        <v>0</v>
      </c>
    </row>
    <row r="311" spans="1:3" x14ac:dyDescent="0.25">
      <c r="B311" s="56">
        <f>Sheet1!B344</f>
        <v>0</v>
      </c>
      <c r="C311" s="56">
        <f>Sheet1!C344</f>
        <v>0</v>
      </c>
    </row>
    <row r="312" spans="1:3" x14ac:dyDescent="0.25">
      <c r="B312" s="56">
        <f>Sheet1!B345</f>
        <v>0</v>
      </c>
      <c r="C312" s="56">
        <f>Sheet1!C345</f>
        <v>0</v>
      </c>
    </row>
    <row r="313" spans="1:3" x14ac:dyDescent="0.25">
      <c r="B313" s="56">
        <f>Sheet1!B346</f>
        <v>0</v>
      </c>
      <c r="C313" s="56">
        <f>Sheet1!C346</f>
        <v>0</v>
      </c>
    </row>
    <row r="314" spans="1:3" x14ac:dyDescent="0.25">
      <c r="B314" s="56">
        <f>Sheet1!B347</f>
        <v>0</v>
      </c>
      <c r="C314" s="56">
        <f>Sheet1!C347</f>
        <v>0</v>
      </c>
    </row>
    <row r="315" spans="1:3" x14ac:dyDescent="0.25">
      <c r="B315" s="56">
        <f>Sheet1!B348</f>
        <v>0</v>
      </c>
      <c r="C315" s="56">
        <f>Sheet1!C348</f>
        <v>0</v>
      </c>
    </row>
    <row r="316" spans="1:3" x14ac:dyDescent="0.25">
      <c r="B316" s="56">
        <f>Sheet1!B349</f>
        <v>0</v>
      </c>
      <c r="C316" s="56">
        <f>Sheet1!C349</f>
        <v>0</v>
      </c>
    </row>
    <row r="317" spans="1:3" x14ac:dyDescent="0.25">
      <c r="B317" s="56">
        <f>Sheet1!B350</f>
        <v>0</v>
      </c>
      <c r="C317" s="56">
        <f>Sheet1!C350</f>
        <v>0</v>
      </c>
    </row>
    <row r="318" spans="1:3" x14ac:dyDescent="0.25">
      <c r="B318" s="56">
        <f>Sheet1!B351</f>
        <v>0</v>
      </c>
      <c r="C318" s="56">
        <f>Sheet1!C351</f>
        <v>0</v>
      </c>
    </row>
    <row r="319" spans="1:3" x14ac:dyDescent="0.25">
      <c r="B319" s="56">
        <f>Sheet1!B352</f>
        <v>0</v>
      </c>
      <c r="C319" s="56">
        <f>Sheet1!C352</f>
        <v>0</v>
      </c>
    </row>
    <row r="320" spans="1:3" x14ac:dyDescent="0.25">
      <c r="B320" s="56">
        <f>Sheet1!B353</f>
        <v>0</v>
      </c>
      <c r="C320" s="56">
        <f>Sheet1!C353</f>
        <v>0</v>
      </c>
    </row>
    <row r="321" spans="2:3" x14ac:dyDescent="0.25">
      <c r="B321" s="56">
        <f>Sheet1!B354</f>
        <v>0</v>
      </c>
      <c r="C321" s="56">
        <f>Sheet1!C354</f>
        <v>0</v>
      </c>
    </row>
    <row r="322" spans="2:3" x14ac:dyDescent="0.25">
      <c r="B322" s="56">
        <f>Sheet1!B355</f>
        <v>0</v>
      </c>
      <c r="C322" s="56">
        <f>Sheet1!C355</f>
        <v>0</v>
      </c>
    </row>
    <row r="323" spans="2:3" x14ac:dyDescent="0.25">
      <c r="B323" s="56">
        <f>Sheet1!B356</f>
        <v>0</v>
      </c>
      <c r="C323" s="56">
        <f>Sheet1!C356</f>
        <v>0</v>
      </c>
    </row>
    <row r="324" spans="2:3" x14ac:dyDescent="0.25">
      <c r="B324" s="56">
        <f>Sheet1!B357</f>
        <v>0</v>
      </c>
      <c r="C324" s="56">
        <f>Sheet1!C357</f>
        <v>0</v>
      </c>
    </row>
    <row r="325" spans="2:3" x14ac:dyDescent="0.25">
      <c r="B325" s="56">
        <f>Sheet1!B358</f>
        <v>0</v>
      </c>
      <c r="C325" s="56">
        <f>Sheet1!C358</f>
        <v>0</v>
      </c>
    </row>
    <row r="326" spans="2:3" x14ac:dyDescent="0.25">
      <c r="B326" s="56">
        <f>Sheet1!B359</f>
        <v>0</v>
      </c>
      <c r="C326" s="56">
        <f>Sheet1!C359</f>
        <v>0</v>
      </c>
    </row>
    <row r="327" spans="2:3" x14ac:dyDescent="0.25">
      <c r="B327" s="56">
        <f>Sheet1!B360</f>
        <v>0</v>
      </c>
      <c r="C327" s="56">
        <f>Sheet1!C360</f>
        <v>0</v>
      </c>
    </row>
    <row r="328" spans="2:3" x14ac:dyDescent="0.25">
      <c r="B328" s="56">
        <f>Sheet1!B361</f>
        <v>0</v>
      </c>
      <c r="C328" s="56">
        <f>Sheet1!C361</f>
        <v>0</v>
      </c>
    </row>
    <row r="329" spans="2:3" x14ac:dyDescent="0.25">
      <c r="B329" s="56">
        <f>Sheet1!B362</f>
        <v>0</v>
      </c>
      <c r="C329" s="56">
        <f>Sheet1!C362</f>
        <v>0</v>
      </c>
    </row>
    <row r="330" spans="2:3" x14ac:dyDescent="0.25">
      <c r="B330" s="56">
        <f>Sheet1!B363</f>
        <v>0</v>
      </c>
      <c r="C330" s="56">
        <f>Sheet1!C363</f>
        <v>0</v>
      </c>
    </row>
    <row r="331" spans="2:3" x14ac:dyDescent="0.25">
      <c r="B331" s="56">
        <f>Sheet1!B364</f>
        <v>0</v>
      </c>
      <c r="C331" s="56">
        <f>Sheet1!C364</f>
        <v>0</v>
      </c>
    </row>
    <row r="332" spans="2:3" x14ac:dyDescent="0.25">
      <c r="B332" s="56">
        <f>Sheet1!B365</f>
        <v>0</v>
      </c>
      <c r="C332" s="56">
        <f>Sheet1!C365</f>
        <v>0</v>
      </c>
    </row>
    <row r="333" spans="2:3" x14ac:dyDescent="0.25">
      <c r="B333" s="56">
        <f>Sheet1!B366</f>
        <v>0</v>
      </c>
      <c r="C333" s="56">
        <f>Sheet1!C366</f>
        <v>0</v>
      </c>
    </row>
    <row r="334" spans="2:3" x14ac:dyDescent="0.25">
      <c r="B334" s="56">
        <f>Sheet1!B367</f>
        <v>0</v>
      </c>
      <c r="C334" s="56">
        <f>Sheet1!C367</f>
        <v>0</v>
      </c>
    </row>
    <row r="335" spans="2:3" x14ac:dyDescent="0.25">
      <c r="B335" s="56">
        <f>Sheet1!B368</f>
        <v>0</v>
      </c>
      <c r="C335" s="56">
        <f>Sheet1!C368</f>
        <v>0</v>
      </c>
    </row>
    <row r="336" spans="2:3" x14ac:dyDescent="0.25">
      <c r="B336" s="56">
        <f>Sheet1!B369</f>
        <v>0</v>
      </c>
      <c r="C336" s="56">
        <f>Sheet1!C369</f>
        <v>0</v>
      </c>
    </row>
    <row r="337" spans="2:3" x14ac:dyDescent="0.25">
      <c r="B337" s="56">
        <f>Sheet1!B370</f>
        <v>0</v>
      </c>
      <c r="C337" s="56">
        <f>Sheet1!C370</f>
        <v>0</v>
      </c>
    </row>
    <row r="338" spans="2:3" x14ac:dyDescent="0.25">
      <c r="B338" s="56">
        <f>Sheet1!B371</f>
        <v>0</v>
      </c>
      <c r="C338" s="56">
        <f>Sheet1!C371</f>
        <v>0</v>
      </c>
    </row>
    <row r="339" spans="2:3" x14ac:dyDescent="0.25">
      <c r="B339" s="56">
        <f>Sheet1!B372</f>
        <v>0</v>
      </c>
      <c r="C339" s="56">
        <f>Sheet1!C372</f>
        <v>0</v>
      </c>
    </row>
    <row r="340" spans="2:3" x14ac:dyDescent="0.25">
      <c r="B340" s="56">
        <f>Sheet1!B373</f>
        <v>0</v>
      </c>
      <c r="C340" s="56">
        <f>Sheet1!C373</f>
        <v>0</v>
      </c>
    </row>
    <row r="341" spans="2:3" x14ac:dyDescent="0.25">
      <c r="B341" s="56">
        <f>Sheet1!B374</f>
        <v>0</v>
      </c>
      <c r="C341" s="56">
        <f>Sheet1!C374</f>
        <v>0</v>
      </c>
    </row>
    <row r="342" spans="2:3" x14ac:dyDescent="0.25">
      <c r="B342" s="56">
        <f>Sheet1!B375</f>
        <v>0</v>
      </c>
      <c r="C342" s="56">
        <f>Sheet1!C375</f>
        <v>0</v>
      </c>
    </row>
    <row r="343" spans="2:3" x14ac:dyDescent="0.25">
      <c r="B343" s="56">
        <f>Sheet1!B376</f>
        <v>0</v>
      </c>
      <c r="C343" s="56">
        <f>Sheet1!C376</f>
        <v>0</v>
      </c>
    </row>
    <row r="344" spans="2:3" x14ac:dyDescent="0.25">
      <c r="B344" s="56">
        <f>Sheet1!B377</f>
        <v>0</v>
      </c>
      <c r="C344" s="56">
        <f>Sheet1!C377</f>
        <v>0</v>
      </c>
    </row>
    <row r="345" spans="2:3" x14ac:dyDescent="0.25">
      <c r="B345" s="56">
        <f>Sheet1!B378</f>
        <v>0</v>
      </c>
      <c r="C345" s="56">
        <f>Sheet1!C378</f>
        <v>0</v>
      </c>
    </row>
    <row r="346" spans="2:3" x14ac:dyDescent="0.25">
      <c r="B346" s="56">
        <f>Sheet1!B379</f>
        <v>0</v>
      </c>
      <c r="C346" s="56">
        <f>Sheet1!C379</f>
        <v>0</v>
      </c>
    </row>
    <row r="347" spans="2:3" x14ac:dyDescent="0.25">
      <c r="B347" s="56">
        <f>Sheet1!B380</f>
        <v>0</v>
      </c>
      <c r="C347" s="56">
        <f>Sheet1!C380</f>
        <v>0</v>
      </c>
    </row>
    <row r="348" spans="2:3" x14ac:dyDescent="0.25">
      <c r="B348" s="56">
        <f>Sheet1!B381</f>
        <v>0</v>
      </c>
      <c r="C348" s="56">
        <f>Sheet1!C381</f>
        <v>0</v>
      </c>
    </row>
    <row r="349" spans="2:3" x14ac:dyDescent="0.25">
      <c r="B349" s="56">
        <f>Sheet1!B382</f>
        <v>0</v>
      </c>
      <c r="C349" s="56">
        <f>Sheet1!C382</f>
        <v>0</v>
      </c>
    </row>
    <row r="350" spans="2:3" x14ac:dyDescent="0.25">
      <c r="B350" s="56">
        <f>Sheet1!B383</f>
        <v>0</v>
      </c>
      <c r="C350" s="56">
        <f>Sheet1!C383</f>
        <v>0</v>
      </c>
    </row>
    <row r="351" spans="2:3" x14ac:dyDescent="0.25">
      <c r="B351" s="56">
        <f>Sheet1!B384</f>
        <v>0</v>
      </c>
      <c r="C351" s="56">
        <f>Sheet1!C384</f>
        <v>0</v>
      </c>
    </row>
    <row r="352" spans="2:3" x14ac:dyDescent="0.25">
      <c r="B352" s="56">
        <f>Sheet1!B385</f>
        <v>0</v>
      </c>
      <c r="C352" s="56">
        <f>Sheet1!C385</f>
        <v>0</v>
      </c>
    </row>
    <row r="353" spans="2:3" x14ac:dyDescent="0.25">
      <c r="B353" s="56">
        <f>Sheet1!B386</f>
        <v>0</v>
      </c>
      <c r="C353" s="56">
        <f>Sheet1!C386</f>
        <v>0</v>
      </c>
    </row>
    <row r="354" spans="2:3" x14ac:dyDescent="0.25">
      <c r="B354" s="56">
        <f>Sheet1!B387</f>
        <v>0</v>
      </c>
      <c r="C354" s="56">
        <f>Sheet1!C387</f>
        <v>0</v>
      </c>
    </row>
    <row r="355" spans="2:3" x14ac:dyDescent="0.25">
      <c r="B355" s="56">
        <f>Sheet1!B388</f>
        <v>0</v>
      </c>
      <c r="C355" s="56">
        <f>Sheet1!C388</f>
        <v>0</v>
      </c>
    </row>
    <row r="356" spans="2:3" x14ac:dyDescent="0.25">
      <c r="B356" s="56">
        <f>Sheet1!B389</f>
        <v>0</v>
      </c>
      <c r="C356" s="56">
        <f>Sheet1!C389</f>
        <v>0</v>
      </c>
    </row>
    <row r="357" spans="2:3" x14ac:dyDescent="0.25">
      <c r="B357" s="56">
        <f>Sheet1!B390</f>
        <v>0</v>
      </c>
      <c r="C357" s="56">
        <f>Sheet1!C390</f>
        <v>0</v>
      </c>
    </row>
    <row r="358" spans="2:3" x14ac:dyDescent="0.25">
      <c r="B358" s="56">
        <f>Sheet1!B391</f>
        <v>0</v>
      </c>
      <c r="C358" s="56">
        <f>Sheet1!C391</f>
        <v>0</v>
      </c>
    </row>
    <row r="359" spans="2:3" x14ac:dyDescent="0.25">
      <c r="B359" s="56">
        <f>Sheet1!B392</f>
        <v>0</v>
      </c>
      <c r="C359" s="56">
        <f>Sheet1!C392</f>
        <v>0</v>
      </c>
    </row>
    <row r="360" spans="2:3" x14ac:dyDescent="0.25">
      <c r="B360" s="56">
        <f>Sheet1!B393</f>
        <v>0</v>
      </c>
      <c r="C360" s="56">
        <f>Sheet1!C393</f>
        <v>0</v>
      </c>
    </row>
    <row r="361" spans="2:3" x14ac:dyDescent="0.25">
      <c r="B361" s="56">
        <f>Sheet1!B394</f>
        <v>0</v>
      </c>
      <c r="C361" s="56">
        <f>Sheet1!C394</f>
        <v>0</v>
      </c>
    </row>
    <row r="362" spans="2:3" x14ac:dyDescent="0.25">
      <c r="B362" s="56">
        <f>Sheet1!B395</f>
        <v>0</v>
      </c>
      <c r="C362" s="56">
        <f>Sheet1!C395</f>
        <v>0</v>
      </c>
    </row>
    <row r="363" spans="2:3" x14ac:dyDescent="0.25">
      <c r="B363" s="56">
        <f>Sheet1!B396</f>
        <v>0</v>
      </c>
      <c r="C363" s="56">
        <f>Sheet1!C396</f>
        <v>0</v>
      </c>
    </row>
    <row r="364" spans="2:3" x14ac:dyDescent="0.25">
      <c r="B364" s="56">
        <f>Sheet1!B397</f>
        <v>0</v>
      </c>
      <c r="C364" s="56">
        <f>Sheet1!C397</f>
        <v>0</v>
      </c>
    </row>
    <row r="365" spans="2:3" x14ac:dyDescent="0.25">
      <c r="B365" s="56">
        <f>Sheet1!B398</f>
        <v>0</v>
      </c>
      <c r="C365" s="56">
        <f>Sheet1!C398</f>
        <v>0</v>
      </c>
    </row>
    <row r="366" spans="2:3" x14ac:dyDescent="0.25">
      <c r="B366" s="56">
        <f>Sheet1!B399</f>
        <v>0</v>
      </c>
      <c r="C366" s="56">
        <f>Sheet1!C399</f>
        <v>0</v>
      </c>
    </row>
    <row r="367" spans="2:3" x14ac:dyDescent="0.25">
      <c r="B367" s="56">
        <f>Sheet1!B400</f>
        <v>0</v>
      </c>
      <c r="C367" s="56">
        <f>Sheet1!C400</f>
        <v>0</v>
      </c>
    </row>
    <row r="368" spans="2:3" x14ac:dyDescent="0.25">
      <c r="B368" s="56">
        <f>Sheet1!B401</f>
        <v>0</v>
      </c>
      <c r="C368" s="56">
        <f>Sheet1!C401</f>
        <v>0</v>
      </c>
    </row>
    <row r="369" spans="2:3" x14ac:dyDescent="0.25">
      <c r="B369" s="56">
        <f>Sheet1!B402</f>
        <v>0</v>
      </c>
      <c r="C369" s="56">
        <f>Sheet1!C402</f>
        <v>0</v>
      </c>
    </row>
    <row r="370" spans="2:3" x14ac:dyDescent="0.25">
      <c r="B370" s="56">
        <f>Sheet1!B403</f>
        <v>0</v>
      </c>
      <c r="C370" s="56">
        <f>Sheet1!C403</f>
        <v>0</v>
      </c>
    </row>
    <row r="371" spans="2:3" x14ac:dyDescent="0.25">
      <c r="B371" s="56">
        <f>Sheet1!B404</f>
        <v>0</v>
      </c>
      <c r="C371" s="56">
        <f>Sheet1!C404</f>
        <v>0</v>
      </c>
    </row>
    <row r="372" spans="2:3" x14ac:dyDescent="0.25">
      <c r="B372" s="56">
        <f>Sheet1!B405</f>
        <v>0</v>
      </c>
      <c r="C372" s="56">
        <f>Sheet1!C405</f>
        <v>0</v>
      </c>
    </row>
    <row r="373" spans="2:3" x14ac:dyDescent="0.25">
      <c r="B373" s="56">
        <f>Sheet1!B406</f>
        <v>0</v>
      </c>
      <c r="C373" s="56">
        <f>Sheet1!C406</f>
        <v>0</v>
      </c>
    </row>
    <row r="374" spans="2:3" x14ac:dyDescent="0.25">
      <c r="B374" s="56">
        <f>Sheet1!B407</f>
        <v>0</v>
      </c>
      <c r="C374" s="56">
        <f>Sheet1!C407</f>
        <v>0</v>
      </c>
    </row>
    <row r="375" spans="2:3" x14ac:dyDescent="0.25">
      <c r="B375" s="56">
        <f>Sheet1!B408</f>
        <v>0</v>
      </c>
      <c r="C375" s="56">
        <f>Sheet1!C408</f>
        <v>0</v>
      </c>
    </row>
    <row r="376" spans="2:3" x14ac:dyDescent="0.25">
      <c r="B376" s="56">
        <f>Sheet1!B409</f>
        <v>0</v>
      </c>
      <c r="C376" s="56">
        <f>Sheet1!C409</f>
        <v>0</v>
      </c>
    </row>
    <row r="377" spans="2:3" x14ac:dyDescent="0.25">
      <c r="B377" s="56">
        <f>Sheet1!B410</f>
        <v>0</v>
      </c>
      <c r="C377" s="56">
        <f>Sheet1!C410</f>
        <v>0</v>
      </c>
    </row>
    <row r="378" spans="2:3" x14ac:dyDescent="0.25">
      <c r="B378" s="56">
        <f>Sheet1!B411</f>
        <v>0</v>
      </c>
      <c r="C378" s="56">
        <f>Sheet1!C411</f>
        <v>0</v>
      </c>
    </row>
    <row r="379" spans="2:3" x14ac:dyDescent="0.25">
      <c r="B379" s="56">
        <f>Sheet1!B412</f>
        <v>0</v>
      </c>
      <c r="C379" s="56">
        <f>Sheet1!C412</f>
        <v>0</v>
      </c>
    </row>
    <row r="380" spans="2:3" x14ac:dyDescent="0.25">
      <c r="B380" s="56">
        <f>Sheet1!B413</f>
        <v>0</v>
      </c>
      <c r="C380" s="56">
        <f>Sheet1!C413</f>
        <v>0</v>
      </c>
    </row>
    <row r="381" spans="2:3" x14ac:dyDescent="0.25">
      <c r="B381" s="56">
        <f>Sheet1!B414</f>
        <v>0</v>
      </c>
      <c r="C381" s="56">
        <f>Sheet1!C414</f>
        <v>0</v>
      </c>
    </row>
    <row r="382" spans="2:3" x14ac:dyDescent="0.25">
      <c r="B382" s="56">
        <f>Sheet1!B415</f>
        <v>0</v>
      </c>
      <c r="C382" s="56">
        <f>Sheet1!C415</f>
        <v>0</v>
      </c>
    </row>
    <row r="383" spans="2:3" x14ac:dyDescent="0.25">
      <c r="B383" s="56">
        <f>Sheet1!B416</f>
        <v>0</v>
      </c>
      <c r="C383" s="56">
        <f>Sheet1!C416</f>
        <v>0</v>
      </c>
    </row>
    <row r="384" spans="2:3" x14ac:dyDescent="0.25">
      <c r="B384" s="56">
        <f>Sheet1!B417</f>
        <v>0</v>
      </c>
      <c r="C384" s="56">
        <f>Sheet1!C417</f>
        <v>0</v>
      </c>
    </row>
    <row r="385" spans="2:3" x14ac:dyDescent="0.25">
      <c r="B385" s="56">
        <f>Sheet1!B418</f>
        <v>0</v>
      </c>
      <c r="C385" s="56">
        <f>Sheet1!C418</f>
        <v>0</v>
      </c>
    </row>
    <row r="386" spans="2:3" x14ac:dyDescent="0.25">
      <c r="B386" s="56">
        <f>Sheet1!B419</f>
        <v>0</v>
      </c>
      <c r="C386" s="56">
        <f>Sheet1!C419</f>
        <v>0</v>
      </c>
    </row>
    <row r="387" spans="2:3" x14ac:dyDescent="0.25">
      <c r="B387" s="56">
        <f>Sheet1!B420</f>
        <v>0</v>
      </c>
      <c r="C387" s="56">
        <f>Sheet1!C420</f>
        <v>0</v>
      </c>
    </row>
    <row r="388" spans="2:3" x14ac:dyDescent="0.25">
      <c r="B388" s="56">
        <f>Sheet1!B421</f>
        <v>0</v>
      </c>
      <c r="C388" s="56">
        <f>Sheet1!C421</f>
        <v>0</v>
      </c>
    </row>
    <row r="389" spans="2:3" x14ac:dyDescent="0.25">
      <c r="B389" s="56">
        <f>Sheet1!B422</f>
        <v>0</v>
      </c>
      <c r="C389" s="56">
        <f>Sheet1!C422</f>
        <v>0</v>
      </c>
    </row>
    <row r="390" spans="2:3" x14ac:dyDescent="0.25">
      <c r="B390" s="56">
        <f>Sheet1!B423</f>
        <v>0</v>
      </c>
      <c r="C390" s="56">
        <f>Sheet1!C423</f>
        <v>0</v>
      </c>
    </row>
    <row r="391" spans="2:3" x14ac:dyDescent="0.25">
      <c r="B391" s="56">
        <f>Sheet1!B424</f>
        <v>0</v>
      </c>
      <c r="C391" s="56">
        <f>Sheet1!C424</f>
        <v>0</v>
      </c>
    </row>
    <row r="392" spans="2:3" x14ac:dyDescent="0.25">
      <c r="B392" s="56">
        <f>Sheet1!B425</f>
        <v>0</v>
      </c>
      <c r="C392" s="56">
        <f>Sheet1!C425</f>
        <v>0</v>
      </c>
    </row>
    <row r="393" spans="2:3" x14ac:dyDescent="0.25">
      <c r="B393" s="56">
        <f>Sheet1!B426</f>
        <v>0</v>
      </c>
      <c r="C393" s="56">
        <f>Sheet1!C426</f>
        <v>0</v>
      </c>
    </row>
    <row r="394" spans="2:3" x14ac:dyDescent="0.25">
      <c r="B394" s="56">
        <f>Sheet1!B427</f>
        <v>0</v>
      </c>
      <c r="C394" s="56">
        <f>Sheet1!C427</f>
        <v>0</v>
      </c>
    </row>
    <row r="395" spans="2:3" x14ac:dyDescent="0.25">
      <c r="B395" s="56">
        <f>Sheet1!B428</f>
        <v>0</v>
      </c>
      <c r="C395" s="56">
        <f>Sheet1!C428</f>
        <v>0</v>
      </c>
    </row>
    <row r="396" spans="2:3" x14ac:dyDescent="0.25">
      <c r="B396" s="56">
        <f>Sheet1!B429</f>
        <v>0</v>
      </c>
      <c r="C396" s="56">
        <f>Sheet1!C429</f>
        <v>0</v>
      </c>
    </row>
    <row r="397" spans="2:3" x14ac:dyDescent="0.25">
      <c r="B397" s="56">
        <f>Sheet1!B430</f>
        <v>0</v>
      </c>
      <c r="C397" s="56">
        <f>Sheet1!C430</f>
        <v>0</v>
      </c>
    </row>
    <row r="398" spans="2:3" x14ac:dyDescent="0.25">
      <c r="B398" s="56">
        <f>Sheet1!B431</f>
        <v>0</v>
      </c>
      <c r="C398" s="56">
        <f>Sheet1!C431</f>
        <v>0</v>
      </c>
    </row>
    <row r="399" spans="2:3" x14ac:dyDescent="0.25">
      <c r="B399" s="56">
        <f>Sheet1!B432</f>
        <v>0</v>
      </c>
      <c r="C399" s="56">
        <f>Sheet1!C432</f>
        <v>0</v>
      </c>
    </row>
    <row r="400" spans="2:3" x14ac:dyDescent="0.25">
      <c r="B400" s="56">
        <f>Sheet1!B433</f>
        <v>0</v>
      </c>
      <c r="C400" s="56">
        <f>Sheet1!C433</f>
        <v>0</v>
      </c>
    </row>
    <row r="401" spans="2:3" x14ac:dyDescent="0.25">
      <c r="B401" s="56">
        <f>Sheet1!B434</f>
        <v>0</v>
      </c>
      <c r="C401" s="56">
        <f>Sheet1!C434</f>
        <v>0</v>
      </c>
    </row>
    <row r="402" spans="2:3" x14ac:dyDescent="0.25">
      <c r="B402" s="56">
        <f>Sheet1!B435</f>
        <v>0</v>
      </c>
      <c r="C402" s="56">
        <f>Sheet1!C435</f>
        <v>0</v>
      </c>
    </row>
    <row r="403" spans="2:3" x14ac:dyDescent="0.25">
      <c r="B403" s="56">
        <f>Sheet1!B436</f>
        <v>0</v>
      </c>
      <c r="C403" s="56">
        <f>Sheet1!C436</f>
        <v>0</v>
      </c>
    </row>
    <row r="404" spans="2:3" x14ac:dyDescent="0.25">
      <c r="B404" s="56">
        <f>Sheet1!B437</f>
        <v>0</v>
      </c>
      <c r="C404" s="56">
        <f>Sheet1!C437</f>
        <v>0</v>
      </c>
    </row>
    <row r="405" spans="2:3" x14ac:dyDescent="0.25">
      <c r="B405" s="56">
        <f>Sheet1!B438</f>
        <v>0</v>
      </c>
      <c r="C405" s="56">
        <f>Sheet1!C438</f>
        <v>0</v>
      </c>
    </row>
    <row r="406" spans="2:3" x14ac:dyDescent="0.25">
      <c r="B406" s="56">
        <f>Sheet1!B439</f>
        <v>0</v>
      </c>
      <c r="C406" s="56">
        <f>Sheet1!C439</f>
        <v>0</v>
      </c>
    </row>
    <row r="407" spans="2:3" x14ac:dyDescent="0.25">
      <c r="B407" s="56">
        <f>Sheet1!B440</f>
        <v>0</v>
      </c>
      <c r="C407" s="56">
        <f>Sheet1!C440</f>
        <v>0</v>
      </c>
    </row>
    <row r="408" spans="2:3" x14ac:dyDescent="0.25">
      <c r="B408" s="56">
        <f>Sheet1!B441</f>
        <v>0</v>
      </c>
      <c r="C408" s="56">
        <f>Sheet1!C441</f>
        <v>0</v>
      </c>
    </row>
    <row r="409" spans="2:3" x14ac:dyDescent="0.25">
      <c r="B409" s="56">
        <f>Sheet1!B442</f>
        <v>0</v>
      </c>
      <c r="C409" s="56">
        <f>Sheet1!C442</f>
        <v>0</v>
      </c>
    </row>
    <row r="410" spans="2:3" x14ac:dyDescent="0.25">
      <c r="B410" s="56">
        <f>Sheet1!B443</f>
        <v>0</v>
      </c>
      <c r="C410" s="56">
        <f>Sheet1!C443</f>
        <v>0</v>
      </c>
    </row>
    <row r="411" spans="2:3" x14ac:dyDescent="0.25">
      <c r="B411" s="56">
        <f>Sheet1!B444</f>
        <v>0</v>
      </c>
      <c r="C411" s="56">
        <f>Sheet1!C444</f>
        <v>0</v>
      </c>
    </row>
    <row r="412" spans="2:3" x14ac:dyDescent="0.25">
      <c r="B412" s="56">
        <f>Sheet1!B445</f>
        <v>0</v>
      </c>
      <c r="C412" s="56">
        <f>Sheet1!C445</f>
        <v>0</v>
      </c>
    </row>
    <row r="413" spans="2:3" x14ac:dyDescent="0.25">
      <c r="B413" s="56">
        <f>Sheet1!B446</f>
        <v>0</v>
      </c>
      <c r="C413" s="56">
        <f>Sheet1!C446</f>
        <v>0</v>
      </c>
    </row>
    <row r="414" spans="2:3" x14ac:dyDescent="0.25">
      <c r="B414" s="56">
        <f>Sheet1!B447</f>
        <v>0</v>
      </c>
      <c r="C414" s="56">
        <f>Sheet1!C447</f>
        <v>0</v>
      </c>
    </row>
    <row r="415" spans="2:3" x14ac:dyDescent="0.25">
      <c r="B415" s="56">
        <f>Sheet1!B448</f>
        <v>0</v>
      </c>
      <c r="C415" s="56">
        <f>Sheet1!C448</f>
        <v>0</v>
      </c>
    </row>
    <row r="416" spans="2:3" x14ac:dyDescent="0.25">
      <c r="B416" s="56">
        <f>Sheet1!B449</f>
        <v>0</v>
      </c>
      <c r="C416" s="56">
        <f>Sheet1!C449</f>
        <v>0</v>
      </c>
    </row>
    <row r="417" spans="2:3" x14ac:dyDescent="0.25">
      <c r="B417" s="56">
        <f>Sheet1!B450</f>
        <v>0</v>
      </c>
      <c r="C417" s="56">
        <f>Sheet1!C450</f>
        <v>0</v>
      </c>
    </row>
    <row r="418" spans="2:3" x14ac:dyDescent="0.25">
      <c r="B418" s="56">
        <f>Sheet1!B451</f>
        <v>0</v>
      </c>
      <c r="C418" s="56">
        <f>Sheet1!C451</f>
        <v>0</v>
      </c>
    </row>
    <row r="419" spans="2:3" x14ac:dyDescent="0.25">
      <c r="B419" s="56">
        <f>Sheet1!B452</f>
        <v>0</v>
      </c>
      <c r="C419" s="56">
        <f>Sheet1!C452</f>
        <v>0</v>
      </c>
    </row>
    <row r="420" spans="2:3" x14ac:dyDescent="0.25">
      <c r="B420" s="56">
        <f>Sheet1!B453</f>
        <v>0</v>
      </c>
      <c r="C420" s="56">
        <f>Sheet1!C453</f>
        <v>0</v>
      </c>
    </row>
    <row r="421" spans="2:3" x14ac:dyDescent="0.25">
      <c r="B421" s="56">
        <f>Sheet1!B454</f>
        <v>0</v>
      </c>
      <c r="C421" s="56">
        <f>Sheet1!C454</f>
        <v>0</v>
      </c>
    </row>
    <row r="422" spans="2:3" x14ac:dyDescent="0.25">
      <c r="B422" s="56">
        <f>Sheet1!B455</f>
        <v>0</v>
      </c>
      <c r="C422" s="56">
        <f>Sheet1!C455</f>
        <v>0</v>
      </c>
    </row>
    <row r="423" spans="2:3" x14ac:dyDescent="0.25">
      <c r="B423" s="56">
        <f>Sheet1!B456</f>
        <v>0</v>
      </c>
      <c r="C423" s="56">
        <f>Sheet1!C456</f>
        <v>0</v>
      </c>
    </row>
    <row r="424" spans="2:3" x14ac:dyDescent="0.25">
      <c r="B424" s="56">
        <f>Sheet1!B457</f>
        <v>0</v>
      </c>
      <c r="C424" s="56">
        <f>Sheet1!C457</f>
        <v>0</v>
      </c>
    </row>
    <row r="425" spans="2:3" x14ac:dyDescent="0.25">
      <c r="B425" s="56">
        <f>Sheet1!B458</f>
        <v>0</v>
      </c>
      <c r="C425" s="56">
        <f>Sheet1!C458</f>
        <v>0</v>
      </c>
    </row>
    <row r="426" spans="2:3" x14ac:dyDescent="0.25">
      <c r="B426" s="56">
        <f>Sheet1!B459</f>
        <v>0</v>
      </c>
      <c r="C426" s="56">
        <f>Sheet1!C459</f>
        <v>0</v>
      </c>
    </row>
    <row r="427" spans="2:3" x14ac:dyDescent="0.25">
      <c r="B427" s="56">
        <f>Sheet1!B460</f>
        <v>0</v>
      </c>
      <c r="C427" s="56">
        <f>Sheet1!C460</f>
        <v>0</v>
      </c>
    </row>
    <row r="428" spans="2:3" x14ac:dyDescent="0.25">
      <c r="B428" s="56">
        <f>Sheet1!B461</f>
        <v>0</v>
      </c>
      <c r="C428" s="56">
        <f>Sheet1!C461</f>
        <v>0</v>
      </c>
    </row>
    <row r="429" spans="2:3" x14ac:dyDescent="0.25">
      <c r="B429" s="56">
        <f>Sheet1!B462</f>
        <v>0</v>
      </c>
      <c r="C429" s="56">
        <f>Sheet1!C462</f>
        <v>0</v>
      </c>
    </row>
    <row r="430" spans="2:3" x14ac:dyDescent="0.25">
      <c r="B430" s="56">
        <f>Sheet1!B463</f>
        <v>0</v>
      </c>
      <c r="C430" s="56">
        <f>Sheet1!C463</f>
        <v>0</v>
      </c>
    </row>
    <row r="431" spans="2:3" x14ac:dyDescent="0.25">
      <c r="B431" s="56">
        <f>Sheet1!B464</f>
        <v>0</v>
      </c>
      <c r="C431" s="56">
        <f>Sheet1!C464</f>
        <v>0</v>
      </c>
    </row>
    <row r="432" spans="2:3" x14ac:dyDescent="0.25">
      <c r="B432" s="56">
        <f>Sheet1!B465</f>
        <v>0</v>
      </c>
      <c r="C432" s="56">
        <f>Sheet1!C465</f>
        <v>0</v>
      </c>
    </row>
    <row r="433" spans="2:3" x14ac:dyDescent="0.25">
      <c r="B433" s="56">
        <f>Sheet1!B466</f>
        <v>0</v>
      </c>
      <c r="C433" s="56">
        <f>Sheet1!C466</f>
        <v>0</v>
      </c>
    </row>
    <row r="434" spans="2:3" x14ac:dyDescent="0.25">
      <c r="B434" s="56">
        <f>Sheet1!B467</f>
        <v>0</v>
      </c>
      <c r="C434" s="56">
        <f>Sheet1!C467</f>
        <v>0</v>
      </c>
    </row>
    <row r="435" spans="2:3" x14ac:dyDescent="0.25">
      <c r="B435" s="56">
        <f>Sheet1!B468</f>
        <v>0</v>
      </c>
      <c r="C435" s="56">
        <f>Sheet1!C468</f>
        <v>0</v>
      </c>
    </row>
    <row r="436" spans="2:3" x14ac:dyDescent="0.25">
      <c r="B436" s="56">
        <f>Sheet1!B469</f>
        <v>0</v>
      </c>
      <c r="C436" s="56">
        <f>Sheet1!C469</f>
        <v>0</v>
      </c>
    </row>
    <row r="437" spans="2:3" x14ac:dyDescent="0.25">
      <c r="B437" s="56">
        <f>Sheet1!B470</f>
        <v>0</v>
      </c>
      <c r="C437" s="56">
        <f>Sheet1!C470</f>
        <v>0</v>
      </c>
    </row>
    <row r="438" spans="2:3" x14ac:dyDescent="0.25">
      <c r="B438" s="56">
        <f>Sheet1!B471</f>
        <v>0</v>
      </c>
      <c r="C438" s="56">
        <f>Sheet1!C471</f>
        <v>0</v>
      </c>
    </row>
    <row r="439" spans="2:3" x14ac:dyDescent="0.25">
      <c r="B439" s="56">
        <f>Sheet1!B472</f>
        <v>0</v>
      </c>
      <c r="C439" s="56">
        <f>Sheet1!C472</f>
        <v>0</v>
      </c>
    </row>
    <row r="440" spans="2:3" x14ac:dyDescent="0.25">
      <c r="B440" s="56">
        <f>Sheet1!B473</f>
        <v>0</v>
      </c>
      <c r="C440" s="56">
        <f>Sheet1!C473</f>
        <v>0</v>
      </c>
    </row>
    <row r="441" spans="2:3" x14ac:dyDescent="0.25">
      <c r="B441" s="56">
        <f>Sheet1!B474</f>
        <v>0</v>
      </c>
      <c r="C441" s="56">
        <f>Sheet1!C474</f>
        <v>0</v>
      </c>
    </row>
    <row r="442" spans="2:3" x14ac:dyDescent="0.25">
      <c r="B442" s="56">
        <f>Sheet1!B475</f>
        <v>0</v>
      </c>
      <c r="C442" s="56">
        <f>Sheet1!C475</f>
        <v>0</v>
      </c>
    </row>
    <row r="443" spans="2:3" x14ac:dyDescent="0.25">
      <c r="B443" s="56">
        <f>Sheet1!B476</f>
        <v>0</v>
      </c>
      <c r="C443" s="56">
        <f>Sheet1!C476</f>
        <v>0</v>
      </c>
    </row>
    <row r="444" spans="2:3" x14ac:dyDescent="0.25">
      <c r="B444" s="56">
        <f>Sheet1!B477</f>
        <v>0</v>
      </c>
      <c r="C444" s="56">
        <f>Sheet1!C477</f>
        <v>0</v>
      </c>
    </row>
    <row r="445" spans="2:3" x14ac:dyDescent="0.25">
      <c r="B445" s="56">
        <f>Sheet1!B478</f>
        <v>0</v>
      </c>
      <c r="C445" s="56">
        <f>Sheet1!C478</f>
        <v>0</v>
      </c>
    </row>
    <row r="446" spans="2:3" x14ac:dyDescent="0.25">
      <c r="B446" s="56">
        <f>Sheet1!B479</f>
        <v>0</v>
      </c>
      <c r="C446" s="56">
        <f>Sheet1!C479</f>
        <v>0</v>
      </c>
    </row>
    <row r="447" spans="2:3" x14ac:dyDescent="0.25">
      <c r="B447" s="56">
        <f>Sheet1!B480</f>
        <v>0</v>
      </c>
      <c r="C447" s="56">
        <f>Sheet1!C480</f>
        <v>0</v>
      </c>
    </row>
    <row r="448" spans="2:3" x14ac:dyDescent="0.25">
      <c r="B448" s="56">
        <f>Sheet1!B481</f>
        <v>0</v>
      </c>
      <c r="C448" s="56">
        <f>Sheet1!C481</f>
        <v>0</v>
      </c>
    </row>
    <row r="449" spans="2:3" x14ac:dyDescent="0.25">
      <c r="B449" s="56">
        <f>Sheet1!B482</f>
        <v>0</v>
      </c>
      <c r="C449" s="56">
        <f>Sheet1!C482</f>
        <v>0</v>
      </c>
    </row>
    <row r="450" spans="2:3" x14ac:dyDescent="0.25">
      <c r="B450" s="56">
        <f>Sheet1!B483</f>
        <v>0</v>
      </c>
      <c r="C450" s="56">
        <f>Sheet1!C483</f>
        <v>0</v>
      </c>
    </row>
    <row r="451" spans="2:3" x14ac:dyDescent="0.25">
      <c r="B451" s="56">
        <f>Sheet1!B484</f>
        <v>0</v>
      </c>
      <c r="C451" s="56">
        <f>Sheet1!C484</f>
        <v>0</v>
      </c>
    </row>
    <row r="452" spans="2:3" x14ac:dyDescent="0.25">
      <c r="B452" s="56">
        <f>Sheet1!B485</f>
        <v>0</v>
      </c>
      <c r="C452" s="56">
        <f>Sheet1!C485</f>
        <v>0</v>
      </c>
    </row>
    <row r="453" spans="2:3" x14ac:dyDescent="0.25">
      <c r="B453" s="56">
        <f>Sheet1!B486</f>
        <v>0</v>
      </c>
      <c r="C453" s="56">
        <f>Sheet1!C486</f>
        <v>0</v>
      </c>
    </row>
    <row r="454" spans="2:3" x14ac:dyDescent="0.25">
      <c r="B454" s="56">
        <f>Sheet1!B487</f>
        <v>0</v>
      </c>
      <c r="C454" s="56">
        <f>Sheet1!C487</f>
        <v>0</v>
      </c>
    </row>
    <row r="455" spans="2:3" x14ac:dyDescent="0.25">
      <c r="B455" s="56">
        <f>Sheet1!B488</f>
        <v>0</v>
      </c>
      <c r="C455" s="56">
        <f>Sheet1!C488</f>
        <v>0</v>
      </c>
    </row>
    <row r="456" spans="2:3" x14ac:dyDescent="0.25">
      <c r="B456" s="56">
        <f>Sheet1!B489</f>
        <v>0</v>
      </c>
      <c r="C456" s="56">
        <f>Sheet1!C489</f>
        <v>0</v>
      </c>
    </row>
    <row r="457" spans="2:3" x14ac:dyDescent="0.25">
      <c r="B457" s="56">
        <f>Sheet1!B490</f>
        <v>0</v>
      </c>
      <c r="C457" s="56">
        <f>Sheet1!C490</f>
        <v>0</v>
      </c>
    </row>
    <row r="458" spans="2:3" x14ac:dyDescent="0.25">
      <c r="B458" s="56">
        <f>Sheet1!B491</f>
        <v>0</v>
      </c>
      <c r="C458" s="56">
        <f>Sheet1!C491</f>
        <v>0</v>
      </c>
    </row>
    <row r="459" spans="2:3" x14ac:dyDescent="0.25">
      <c r="B459" s="56">
        <f>Sheet1!B492</f>
        <v>0</v>
      </c>
      <c r="C459" s="56">
        <f>Sheet1!C492</f>
        <v>0</v>
      </c>
    </row>
    <row r="460" spans="2:3" x14ac:dyDescent="0.25">
      <c r="B460" s="56">
        <f>Sheet1!B493</f>
        <v>0</v>
      </c>
      <c r="C460" s="56">
        <f>Sheet1!C493</f>
        <v>0</v>
      </c>
    </row>
    <row r="461" spans="2:3" x14ac:dyDescent="0.25">
      <c r="B461" s="56">
        <f>Sheet1!B494</f>
        <v>0</v>
      </c>
      <c r="C461" s="56">
        <f>Sheet1!C494</f>
        <v>0</v>
      </c>
    </row>
    <row r="462" spans="2:3" x14ac:dyDescent="0.25">
      <c r="B462" s="56">
        <f>Sheet1!B495</f>
        <v>0</v>
      </c>
      <c r="C462" s="56">
        <f>Sheet1!C495</f>
        <v>0</v>
      </c>
    </row>
    <row r="463" spans="2:3" x14ac:dyDescent="0.25">
      <c r="B463" s="56">
        <f>Sheet1!B496</f>
        <v>0</v>
      </c>
      <c r="C463" s="56">
        <f>Sheet1!C496</f>
        <v>0</v>
      </c>
    </row>
    <row r="464" spans="2:3" x14ac:dyDescent="0.25">
      <c r="B464" s="56">
        <f>Sheet1!B497</f>
        <v>0</v>
      </c>
      <c r="C464" s="56">
        <f>Sheet1!C497</f>
        <v>0</v>
      </c>
    </row>
    <row r="465" spans="2:3" x14ac:dyDescent="0.25">
      <c r="B465" s="56">
        <f>Sheet1!B498</f>
        <v>0</v>
      </c>
      <c r="C465" s="56">
        <f>Sheet1!C498</f>
        <v>0</v>
      </c>
    </row>
    <row r="466" spans="2:3" x14ac:dyDescent="0.25">
      <c r="B466" s="56">
        <f>Sheet1!B499</f>
        <v>0</v>
      </c>
      <c r="C466" s="56">
        <f>Sheet1!C499</f>
        <v>0</v>
      </c>
    </row>
    <row r="467" spans="2:3" x14ac:dyDescent="0.25">
      <c r="B467" s="56">
        <f>Sheet1!B500</f>
        <v>0</v>
      </c>
      <c r="C467" s="56">
        <f>Sheet1!C500</f>
        <v>0</v>
      </c>
    </row>
    <row r="468" spans="2:3" x14ac:dyDescent="0.25">
      <c r="B468" s="56">
        <f>Sheet1!B501</f>
        <v>0</v>
      </c>
      <c r="C468" s="56">
        <f>Sheet1!C501</f>
        <v>0</v>
      </c>
    </row>
    <row r="469" spans="2:3" x14ac:dyDescent="0.25">
      <c r="B469" s="56">
        <f>Sheet1!B502</f>
        <v>0</v>
      </c>
      <c r="C469" s="56">
        <f>Sheet1!C502</f>
        <v>0</v>
      </c>
    </row>
    <row r="470" spans="2:3" x14ac:dyDescent="0.25">
      <c r="B470" s="56">
        <f>Sheet1!B503</f>
        <v>0</v>
      </c>
      <c r="C470" s="56">
        <f>Sheet1!C503</f>
        <v>0</v>
      </c>
    </row>
    <row r="471" spans="2:3" x14ac:dyDescent="0.25">
      <c r="B471" s="56">
        <f>Sheet1!B504</f>
        <v>0</v>
      </c>
      <c r="C471" s="56">
        <f>Sheet1!C504</f>
        <v>0</v>
      </c>
    </row>
    <row r="472" spans="2:3" x14ac:dyDescent="0.25">
      <c r="B472" s="56">
        <f>Sheet1!B505</f>
        <v>0</v>
      </c>
      <c r="C472" s="56">
        <f>Sheet1!C505</f>
        <v>0</v>
      </c>
    </row>
    <row r="473" spans="2:3" x14ac:dyDescent="0.25">
      <c r="B473" s="56">
        <f>Sheet1!B506</f>
        <v>0</v>
      </c>
      <c r="C473" s="56">
        <f>Sheet1!C506</f>
        <v>0</v>
      </c>
    </row>
    <row r="474" spans="2:3" x14ac:dyDescent="0.25">
      <c r="B474" s="56">
        <f>Sheet1!B507</f>
        <v>0</v>
      </c>
      <c r="C474" s="56">
        <f>Sheet1!C507</f>
        <v>0</v>
      </c>
    </row>
    <row r="475" spans="2:3" x14ac:dyDescent="0.25">
      <c r="B475" s="56">
        <f>Sheet1!B508</f>
        <v>0</v>
      </c>
      <c r="C475" s="56">
        <f>Sheet1!C508</f>
        <v>0</v>
      </c>
    </row>
    <row r="476" spans="2:3" x14ac:dyDescent="0.25">
      <c r="B476" s="56">
        <f>Sheet1!B509</f>
        <v>0</v>
      </c>
      <c r="C476" s="56">
        <f>Sheet1!C509</f>
        <v>0</v>
      </c>
    </row>
    <row r="477" spans="2:3" x14ac:dyDescent="0.25">
      <c r="B477" s="56">
        <f>Sheet1!B510</f>
        <v>0</v>
      </c>
      <c r="C477" s="56">
        <f>Sheet1!C510</f>
        <v>0</v>
      </c>
    </row>
    <row r="478" spans="2:3" x14ac:dyDescent="0.25">
      <c r="B478" s="56">
        <f>Sheet1!B511</f>
        <v>0</v>
      </c>
      <c r="C478" s="56">
        <f>Sheet1!C511</f>
        <v>0</v>
      </c>
    </row>
    <row r="479" spans="2:3" x14ac:dyDescent="0.25">
      <c r="B479" s="56">
        <f>Sheet1!B512</f>
        <v>0</v>
      </c>
      <c r="C479" s="56">
        <f>Sheet1!C512</f>
        <v>0</v>
      </c>
    </row>
    <row r="480" spans="2:3" x14ac:dyDescent="0.25">
      <c r="B480" s="56">
        <f>Sheet1!B513</f>
        <v>0</v>
      </c>
      <c r="C480" s="56">
        <f>Sheet1!C513</f>
        <v>0</v>
      </c>
    </row>
    <row r="481" spans="2:3" x14ac:dyDescent="0.25">
      <c r="B481" s="56">
        <f>Sheet1!B514</f>
        <v>0</v>
      </c>
      <c r="C481" s="56">
        <f>Sheet1!C514</f>
        <v>0</v>
      </c>
    </row>
    <row r="482" spans="2:3" x14ac:dyDescent="0.25">
      <c r="B482" s="56">
        <f>Sheet1!B515</f>
        <v>0</v>
      </c>
      <c r="C482" s="56">
        <f>Sheet1!C515</f>
        <v>0</v>
      </c>
    </row>
    <row r="483" spans="2:3" x14ac:dyDescent="0.25">
      <c r="B483" s="56">
        <f>Sheet1!B516</f>
        <v>0</v>
      </c>
      <c r="C483" s="56">
        <f>Sheet1!C516</f>
        <v>0</v>
      </c>
    </row>
    <row r="484" spans="2:3" x14ac:dyDescent="0.25">
      <c r="B484" s="56">
        <f>Sheet1!B517</f>
        <v>0</v>
      </c>
      <c r="C484" s="56">
        <f>Sheet1!C517</f>
        <v>0</v>
      </c>
    </row>
    <row r="485" spans="2:3" x14ac:dyDescent="0.25">
      <c r="B485" s="56">
        <f>Sheet1!B518</f>
        <v>0</v>
      </c>
      <c r="C485" s="56">
        <f>Sheet1!C518</f>
        <v>0</v>
      </c>
    </row>
    <row r="486" spans="2:3" x14ac:dyDescent="0.25">
      <c r="B486" s="56">
        <f>Sheet1!B519</f>
        <v>0</v>
      </c>
      <c r="C486" s="56">
        <f>Sheet1!C519</f>
        <v>0</v>
      </c>
    </row>
    <row r="487" spans="2:3" x14ac:dyDescent="0.25">
      <c r="B487" s="56">
        <f>Sheet1!B520</f>
        <v>0</v>
      </c>
      <c r="C487" s="56">
        <f>Sheet1!C520</f>
        <v>0</v>
      </c>
    </row>
    <row r="488" spans="2:3" x14ac:dyDescent="0.25">
      <c r="B488" s="56">
        <f>Sheet1!B521</f>
        <v>0</v>
      </c>
      <c r="C488" s="56">
        <f>Sheet1!C521</f>
        <v>0</v>
      </c>
    </row>
    <row r="489" spans="2:3" x14ac:dyDescent="0.25">
      <c r="B489" s="56">
        <f>Sheet1!B522</f>
        <v>0</v>
      </c>
      <c r="C489" s="56">
        <f>Sheet1!C522</f>
        <v>0</v>
      </c>
    </row>
    <row r="490" spans="2:3" x14ac:dyDescent="0.25">
      <c r="B490" s="56">
        <f>Sheet1!B523</f>
        <v>0</v>
      </c>
      <c r="C490" s="56">
        <f>Sheet1!C523</f>
        <v>0</v>
      </c>
    </row>
    <row r="491" spans="2:3" x14ac:dyDescent="0.25">
      <c r="B491" s="56">
        <f>Sheet1!B524</f>
        <v>0</v>
      </c>
      <c r="C491" s="56">
        <f>Sheet1!C524</f>
        <v>0</v>
      </c>
    </row>
    <row r="492" spans="2:3" x14ac:dyDescent="0.25">
      <c r="B492" s="56">
        <f>Sheet1!B525</f>
        <v>0</v>
      </c>
      <c r="C492" s="56">
        <f>Sheet1!C525</f>
        <v>0</v>
      </c>
    </row>
    <row r="493" spans="2:3" x14ac:dyDescent="0.25">
      <c r="B493" s="56">
        <f>Sheet1!B526</f>
        <v>0</v>
      </c>
      <c r="C493" s="56">
        <f>Sheet1!C526</f>
        <v>0</v>
      </c>
    </row>
    <row r="494" spans="2:3" x14ac:dyDescent="0.25">
      <c r="B494" s="56">
        <f>Sheet1!B527</f>
        <v>0</v>
      </c>
      <c r="C494" s="56">
        <f>Sheet1!C527</f>
        <v>0</v>
      </c>
    </row>
    <row r="495" spans="2:3" x14ac:dyDescent="0.25">
      <c r="B495" s="56">
        <f>Sheet1!B528</f>
        <v>0</v>
      </c>
      <c r="C495" s="56">
        <f>Sheet1!C528</f>
        <v>0</v>
      </c>
    </row>
    <row r="496" spans="2:3" x14ac:dyDescent="0.25">
      <c r="B496" s="56">
        <f>Sheet1!B529</f>
        <v>0</v>
      </c>
      <c r="C496" s="56">
        <f>Sheet1!C529</f>
        <v>0</v>
      </c>
    </row>
    <row r="497" spans="2:3" x14ac:dyDescent="0.25">
      <c r="B497" s="56">
        <f>Sheet1!B530</f>
        <v>0</v>
      </c>
      <c r="C497" s="56">
        <f>Sheet1!C530</f>
        <v>0</v>
      </c>
    </row>
    <row r="498" spans="2:3" x14ac:dyDescent="0.25">
      <c r="B498" s="56">
        <f>Sheet1!B531</f>
        <v>0</v>
      </c>
      <c r="C498" s="56">
        <f>Sheet1!C531</f>
        <v>0</v>
      </c>
    </row>
    <row r="499" spans="2:3" x14ac:dyDescent="0.25">
      <c r="B499" s="56">
        <f>Sheet1!B532</f>
        <v>0</v>
      </c>
      <c r="C499" s="56">
        <f>Sheet1!C532</f>
        <v>0</v>
      </c>
    </row>
    <row r="500" spans="2:3" x14ac:dyDescent="0.25">
      <c r="B500" s="56">
        <f>Sheet1!B533</f>
        <v>0</v>
      </c>
      <c r="C500" s="56">
        <f>Sheet1!C533</f>
        <v>0</v>
      </c>
    </row>
    <row r="501" spans="2:3" x14ac:dyDescent="0.25">
      <c r="B501" s="56">
        <f>Sheet1!B534</f>
        <v>0</v>
      </c>
      <c r="C501" s="56">
        <f>Sheet1!C534</f>
        <v>0</v>
      </c>
    </row>
    <row r="502" spans="2:3" x14ac:dyDescent="0.25">
      <c r="B502" s="56">
        <f>Sheet1!B535</f>
        <v>0</v>
      </c>
      <c r="C502" s="56">
        <f>Sheet1!C535</f>
        <v>0</v>
      </c>
    </row>
    <row r="503" spans="2:3" x14ac:dyDescent="0.25">
      <c r="B503" s="56">
        <f>Sheet1!B536</f>
        <v>0</v>
      </c>
      <c r="C503" s="56">
        <f>Sheet1!C536</f>
        <v>0</v>
      </c>
    </row>
    <row r="504" spans="2:3" x14ac:dyDescent="0.25">
      <c r="B504" s="56">
        <f>Sheet1!B537</f>
        <v>0</v>
      </c>
      <c r="C504" s="56">
        <f>Sheet1!C537</f>
        <v>0</v>
      </c>
    </row>
    <row r="505" spans="2:3" x14ac:dyDescent="0.25">
      <c r="B505" s="56">
        <f>Sheet1!B538</f>
        <v>0</v>
      </c>
      <c r="C505" s="56">
        <f>Sheet1!C538</f>
        <v>0</v>
      </c>
    </row>
    <row r="506" spans="2:3" x14ac:dyDescent="0.25">
      <c r="B506" s="56">
        <f>Sheet1!B539</f>
        <v>0</v>
      </c>
      <c r="C506" s="56">
        <f>Sheet1!C539</f>
        <v>0</v>
      </c>
    </row>
    <row r="507" spans="2:3" x14ac:dyDescent="0.25">
      <c r="B507" s="56">
        <f>Sheet1!B540</f>
        <v>0</v>
      </c>
      <c r="C507" s="56">
        <f>Sheet1!C540</f>
        <v>0</v>
      </c>
    </row>
    <row r="508" spans="2:3" x14ac:dyDescent="0.25">
      <c r="B508" s="56">
        <f>Sheet1!B541</f>
        <v>0</v>
      </c>
      <c r="C508" s="56">
        <f>Sheet1!C541</f>
        <v>0</v>
      </c>
    </row>
    <row r="509" spans="2:3" x14ac:dyDescent="0.25">
      <c r="B509" s="56">
        <f>Sheet1!B542</f>
        <v>0</v>
      </c>
      <c r="C509" s="56">
        <f>Sheet1!C542</f>
        <v>0</v>
      </c>
    </row>
    <row r="510" spans="2:3" x14ac:dyDescent="0.25">
      <c r="B510" s="56">
        <f>Sheet1!B543</f>
        <v>0</v>
      </c>
      <c r="C510" s="56">
        <f>Sheet1!C543</f>
        <v>0</v>
      </c>
    </row>
    <row r="511" spans="2:3" x14ac:dyDescent="0.25">
      <c r="B511" s="56">
        <f>Sheet1!B544</f>
        <v>0</v>
      </c>
      <c r="C511" s="56">
        <f>Sheet1!C544</f>
        <v>0</v>
      </c>
    </row>
    <row r="512" spans="2:3" x14ac:dyDescent="0.25">
      <c r="B512" s="56">
        <f>Sheet1!B545</f>
        <v>0</v>
      </c>
      <c r="C512" s="56">
        <f>Sheet1!C545</f>
        <v>0</v>
      </c>
    </row>
    <row r="513" spans="2:3" x14ac:dyDescent="0.25">
      <c r="B513" s="56">
        <f>Sheet1!B546</f>
        <v>0</v>
      </c>
      <c r="C513" s="56">
        <f>Sheet1!C546</f>
        <v>0</v>
      </c>
    </row>
    <row r="514" spans="2:3" x14ac:dyDescent="0.25">
      <c r="B514" s="56">
        <f>Sheet1!B547</f>
        <v>0</v>
      </c>
      <c r="C514" s="56">
        <f>Sheet1!C547</f>
        <v>0</v>
      </c>
    </row>
    <row r="515" spans="2:3" x14ac:dyDescent="0.25">
      <c r="B515" s="56">
        <f>Sheet1!B548</f>
        <v>0</v>
      </c>
      <c r="C515" s="56">
        <f>Sheet1!C548</f>
        <v>0</v>
      </c>
    </row>
    <row r="516" spans="2:3" x14ac:dyDescent="0.25">
      <c r="B516" s="56">
        <f>Sheet1!B549</f>
        <v>0</v>
      </c>
      <c r="C516" s="56">
        <f>Sheet1!C549</f>
        <v>0</v>
      </c>
    </row>
    <row r="517" spans="2:3" x14ac:dyDescent="0.25">
      <c r="B517" s="56">
        <f>Sheet1!B550</f>
        <v>0</v>
      </c>
      <c r="C517" s="56">
        <f>Sheet1!C550</f>
        <v>0</v>
      </c>
    </row>
    <row r="518" spans="2:3" x14ac:dyDescent="0.25">
      <c r="B518" s="56">
        <f>Sheet1!B551</f>
        <v>0</v>
      </c>
      <c r="C518" s="56">
        <f>Sheet1!C551</f>
        <v>0</v>
      </c>
    </row>
    <row r="519" spans="2:3" x14ac:dyDescent="0.25">
      <c r="B519" s="56">
        <f>Sheet1!B552</f>
        <v>0</v>
      </c>
      <c r="C519" s="56">
        <f>Sheet1!C552</f>
        <v>0</v>
      </c>
    </row>
    <row r="520" spans="2:3" x14ac:dyDescent="0.25">
      <c r="B520" s="56">
        <f>Sheet1!B553</f>
        <v>0</v>
      </c>
      <c r="C520" s="56">
        <f>Sheet1!C553</f>
        <v>0</v>
      </c>
    </row>
    <row r="521" spans="2:3" x14ac:dyDescent="0.25">
      <c r="B521" s="56">
        <f>Sheet1!B554</f>
        <v>0</v>
      </c>
      <c r="C521" s="56">
        <f>Sheet1!C554</f>
        <v>0</v>
      </c>
    </row>
    <row r="522" spans="2:3" x14ac:dyDescent="0.25">
      <c r="B522" s="56">
        <f>Sheet1!B555</f>
        <v>0</v>
      </c>
      <c r="C522" s="56">
        <f>Sheet1!C555</f>
        <v>0</v>
      </c>
    </row>
    <row r="523" spans="2:3" x14ac:dyDescent="0.25">
      <c r="B523" s="56">
        <f>Sheet1!B556</f>
        <v>0</v>
      </c>
      <c r="C523" s="56">
        <f>Sheet1!C556</f>
        <v>0</v>
      </c>
    </row>
    <row r="524" spans="2:3" x14ac:dyDescent="0.25">
      <c r="B524" s="56">
        <f>Sheet1!B557</f>
        <v>0</v>
      </c>
      <c r="C524" s="56">
        <f>Sheet1!C557</f>
        <v>0</v>
      </c>
    </row>
    <row r="525" spans="2:3" x14ac:dyDescent="0.25">
      <c r="B525" s="56">
        <f>Sheet1!B558</f>
        <v>0</v>
      </c>
      <c r="C525" s="56">
        <f>Sheet1!C558</f>
        <v>0</v>
      </c>
    </row>
    <row r="526" spans="2:3" x14ac:dyDescent="0.25">
      <c r="B526" s="56">
        <f>Sheet1!B559</f>
        <v>0</v>
      </c>
      <c r="C526" s="56">
        <f>Sheet1!C559</f>
        <v>0</v>
      </c>
    </row>
    <row r="527" spans="2:3" x14ac:dyDescent="0.25">
      <c r="B527" s="56">
        <f>Sheet1!B560</f>
        <v>0</v>
      </c>
      <c r="C527" s="56">
        <f>Sheet1!C560</f>
        <v>0</v>
      </c>
    </row>
    <row r="528" spans="2:3" x14ac:dyDescent="0.25">
      <c r="B528" s="56">
        <f>Sheet1!B561</f>
        <v>0</v>
      </c>
      <c r="C528" s="56">
        <f>Sheet1!C561</f>
        <v>0</v>
      </c>
    </row>
    <row r="529" spans="2:3" x14ac:dyDescent="0.25">
      <c r="B529" s="56">
        <f>Sheet1!B562</f>
        <v>0</v>
      </c>
      <c r="C529" s="56">
        <f>Sheet1!C562</f>
        <v>0</v>
      </c>
    </row>
    <row r="530" spans="2:3" x14ac:dyDescent="0.25">
      <c r="B530" s="56">
        <f>Sheet1!B563</f>
        <v>0</v>
      </c>
      <c r="C530" s="56">
        <f>Sheet1!C563</f>
        <v>0</v>
      </c>
    </row>
    <row r="531" spans="2:3" x14ac:dyDescent="0.25">
      <c r="B531" s="56">
        <f>Sheet1!B564</f>
        <v>0</v>
      </c>
      <c r="C531" s="56">
        <f>Sheet1!C564</f>
        <v>0</v>
      </c>
    </row>
    <row r="532" spans="2:3" x14ac:dyDescent="0.25">
      <c r="B532" s="56">
        <f>Sheet1!B565</f>
        <v>0</v>
      </c>
      <c r="C532" s="56">
        <f>Sheet1!C565</f>
        <v>0</v>
      </c>
    </row>
    <row r="533" spans="2:3" x14ac:dyDescent="0.25">
      <c r="B533" s="56">
        <f>Sheet1!B566</f>
        <v>0</v>
      </c>
      <c r="C533" s="56">
        <f>Sheet1!C566</f>
        <v>0</v>
      </c>
    </row>
    <row r="534" spans="2:3" x14ac:dyDescent="0.25">
      <c r="B534" s="56">
        <f>Sheet1!B567</f>
        <v>0</v>
      </c>
      <c r="C534" s="56">
        <f>Sheet1!C567</f>
        <v>0</v>
      </c>
    </row>
    <row r="535" spans="2:3" x14ac:dyDescent="0.25">
      <c r="B535" s="56">
        <f>Sheet1!B568</f>
        <v>0</v>
      </c>
      <c r="C535" s="56">
        <f>Sheet1!C568</f>
        <v>0</v>
      </c>
    </row>
    <row r="536" spans="2:3" x14ac:dyDescent="0.25">
      <c r="B536" s="56">
        <f>Sheet1!B569</f>
        <v>0</v>
      </c>
      <c r="C536" s="56">
        <f>Sheet1!C569</f>
        <v>0</v>
      </c>
    </row>
    <row r="537" spans="2:3" x14ac:dyDescent="0.25">
      <c r="B537" s="56">
        <f>Sheet1!B570</f>
        <v>0</v>
      </c>
      <c r="C537" s="56">
        <f>Sheet1!C570</f>
        <v>0</v>
      </c>
    </row>
    <row r="538" spans="2:3" x14ac:dyDescent="0.25">
      <c r="B538" s="56">
        <f>Sheet1!B571</f>
        <v>0</v>
      </c>
      <c r="C538" s="56">
        <f>Sheet1!C571</f>
        <v>0</v>
      </c>
    </row>
    <row r="539" spans="2:3" x14ac:dyDescent="0.25">
      <c r="B539" s="56">
        <f>Sheet1!B572</f>
        <v>0</v>
      </c>
      <c r="C539" s="56">
        <f>Sheet1!C572</f>
        <v>0</v>
      </c>
    </row>
    <row r="540" spans="2:3" x14ac:dyDescent="0.25">
      <c r="B540" s="56">
        <f>Sheet1!B573</f>
        <v>0</v>
      </c>
      <c r="C540" s="56">
        <f>Sheet1!C573</f>
        <v>0</v>
      </c>
    </row>
    <row r="541" spans="2:3" x14ac:dyDescent="0.25">
      <c r="B541" s="56">
        <f>Sheet1!B574</f>
        <v>0</v>
      </c>
      <c r="C541" s="56">
        <f>Sheet1!C574</f>
        <v>0</v>
      </c>
    </row>
    <row r="542" spans="2:3" x14ac:dyDescent="0.25">
      <c r="B542" s="56">
        <f>Sheet1!B575</f>
        <v>0</v>
      </c>
      <c r="C542" s="56">
        <f>Sheet1!C575</f>
        <v>0</v>
      </c>
    </row>
    <row r="543" spans="2:3" x14ac:dyDescent="0.25">
      <c r="B543" s="56">
        <f>Sheet1!B576</f>
        <v>0</v>
      </c>
      <c r="C543" s="56">
        <f>Sheet1!C576</f>
        <v>0</v>
      </c>
    </row>
    <row r="544" spans="2:3" x14ac:dyDescent="0.25">
      <c r="B544" s="56">
        <f>Sheet1!B577</f>
        <v>0</v>
      </c>
      <c r="C544" s="56">
        <f>Sheet1!C577</f>
        <v>0</v>
      </c>
    </row>
    <row r="545" spans="2:3" x14ac:dyDescent="0.25">
      <c r="B545" s="56">
        <f>Sheet1!B578</f>
        <v>0</v>
      </c>
      <c r="C545" s="56">
        <f>Sheet1!C578</f>
        <v>0</v>
      </c>
    </row>
    <row r="546" spans="2:3" x14ac:dyDescent="0.25">
      <c r="B546" s="56">
        <f>Sheet1!B579</f>
        <v>0</v>
      </c>
      <c r="C546" s="56">
        <f>Sheet1!C579</f>
        <v>0</v>
      </c>
    </row>
    <row r="547" spans="2:3" x14ac:dyDescent="0.25">
      <c r="B547" s="56">
        <f>Sheet1!B580</f>
        <v>0</v>
      </c>
      <c r="C547" s="56">
        <f>Sheet1!C580</f>
        <v>0</v>
      </c>
    </row>
    <row r="548" spans="2:3" x14ac:dyDescent="0.25">
      <c r="B548" s="56">
        <f>Sheet1!B581</f>
        <v>0</v>
      </c>
      <c r="C548" s="56">
        <f>Sheet1!C581</f>
        <v>0</v>
      </c>
    </row>
    <row r="549" spans="2:3" x14ac:dyDescent="0.25">
      <c r="B549" s="56">
        <f>Sheet1!B582</f>
        <v>0</v>
      </c>
      <c r="C549" s="56">
        <f>Sheet1!C582</f>
        <v>0</v>
      </c>
    </row>
    <row r="550" spans="2:3" x14ac:dyDescent="0.25">
      <c r="B550" s="56">
        <f>Sheet1!B583</f>
        <v>0</v>
      </c>
      <c r="C550" s="56">
        <f>Sheet1!C583</f>
        <v>0</v>
      </c>
    </row>
    <row r="551" spans="2:3" x14ac:dyDescent="0.25">
      <c r="B551" s="56">
        <f>Sheet1!B584</f>
        <v>0</v>
      </c>
      <c r="C551" s="56">
        <f>Sheet1!C584</f>
        <v>0</v>
      </c>
    </row>
    <row r="552" spans="2:3" x14ac:dyDescent="0.25">
      <c r="B552" s="56">
        <f>Sheet1!B585</f>
        <v>0</v>
      </c>
      <c r="C552" s="56">
        <f>Sheet1!C585</f>
        <v>0</v>
      </c>
    </row>
    <row r="553" spans="2:3" x14ac:dyDescent="0.25">
      <c r="B553" s="56">
        <f>Sheet1!B586</f>
        <v>0</v>
      </c>
      <c r="C553" s="56">
        <f>Sheet1!C586</f>
        <v>0</v>
      </c>
    </row>
    <row r="554" spans="2:3" x14ac:dyDescent="0.25">
      <c r="B554" s="56">
        <f>Sheet1!B587</f>
        <v>0</v>
      </c>
      <c r="C554" s="56">
        <f>Sheet1!C587</f>
        <v>0</v>
      </c>
    </row>
    <row r="555" spans="2:3" x14ac:dyDescent="0.25">
      <c r="B555" s="56">
        <f>Sheet1!B588</f>
        <v>0</v>
      </c>
      <c r="C555" s="56">
        <f>Sheet1!C588</f>
        <v>0</v>
      </c>
    </row>
    <row r="556" spans="2:3" x14ac:dyDescent="0.25">
      <c r="B556" s="56">
        <f>Sheet1!B589</f>
        <v>0</v>
      </c>
      <c r="C556" s="56">
        <f>Sheet1!C589</f>
        <v>0</v>
      </c>
    </row>
    <row r="557" spans="2:3" x14ac:dyDescent="0.25">
      <c r="B557" s="56">
        <f>Sheet1!B590</f>
        <v>0</v>
      </c>
      <c r="C557" s="56">
        <f>Sheet1!C590</f>
        <v>0</v>
      </c>
    </row>
    <row r="558" spans="2:3" x14ac:dyDescent="0.25">
      <c r="B558" s="56">
        <f>Sheet1!B591</f>
        <v>0</v>
      </c>
      <c r="C558" s="56">
        <f>Sheet1!C591</f>
        <v>0</v>
      </c>
    </row>
    <row r="559" spans="2:3" x14ac:dyDescent="0.25">
      <c r="B559" s="56">
        <f>Sheet1!B592</f>
        <v>0</v>
      </c>
      <c r="C559" s="56">
        <f>Sheet1!C592</f>
        <v>0</v>
      </c>
    </row>
    <row r="560" spans="2:3" x14ac:dyDescent="0.25">
      <c r="B560" s="56">
        <f>Sheet1!B593</f>
        <v>0</v>
      </c>
      <c r="C560" s="56">
        <f>Sheet1!C593</f>
        <v>0</v>
      </c>
    </row>
    <row r="561" spans="2:3" x14ac:dyDescent="0.25">
      <c r="B561" s="56">
        <f>Sheet1!B594</f>
        <v>0</v>
      </c>
      <c r="C561" s="56">
        <f>Sheet1!C594</f>
        <v>0</v>
      </c>
    </row>
    <row r="562" spans="2:3" x14ac:dyDescent="0.25">
      <c r="B562" s="56">
        <f>Sheet1!B595</f>
        <v>0</v>
      </c>
      <c r="C562" s="56">
        <f>Sheet1!C595</f>
        <v>0</v>
      </c>
    </row>
    <row r="563" spans="2:3" x14ac:dyDescent="0.25">
      <c r="B563" s="56">
        <f>Sheet1!B596</f>
        <v>0</v>
      </c>
      <c r="C563" s="56">
        <f>Sheet1!C596</f>
        <v>0</v>
      </c>
    </row>
    <row r="564" spans="2:3" x14ac:dyDescent="0.25">
      <c r="B564" s="56">
        <f>Sheet1!B597</f>
        <v>0</v>
      </c>
      <c r="C564" s="56">
        <f>Sheet1!C597</f>
        <v>0</v>
      </c>
    </row>
    <row r="565" spans="2:3" x14ac:dyDescent="0.25">
      <c r="B565" s="56">
        <f>Sheet1!B598</f>
        <v>0</v>
      </c>
      <c r="C565" s="56">
        <f>Sheet1!C598</f>
        <v>0</v>
      </c>
    </row>
    <row r="566" spans="2:3" x14ac:dyDescent="0.25">
      <c r="B566" s="56">
        <f>Sheet1!B599</f>
        <v>0</v>
      </c>
      <c r="C566" s="56">
        <f>Sheet1!C599</f>
        <v>0</v>
      </c>
    </row>
    <row r="567" spans="2:3" x14ac:dyDescent="0.25">
      <c r="B567" s="56">
        <f>Sheet1!B600</f>
        <v>0</v>
      </c>
      <c r="C567" s="56">
        <f>Sheet1!C600</f>
        <v>0</v>
      </c>
    </row>
    <row r="568" spans="2:3" x14ac:dyDescent="0.25">
      <c r="B568" s="56">
        <f>Sheet1!B601</f>
        <v>0</v>
      </c>
      <c r="C568" s="56">
        <f>Sheet1!C601</f>
        <v>0</v>
      </c>
    </row>
    <row r="569" spans="2:3" x14ac:dyDescent="0.25">
      <c r="B569" s="56">
        <f>Sheet1!B602</f>
        <v>0</v>
      </c>
      <c r="C569" s="56">
        <f>Sheet1!C602</f>
        <v>0</v>
      </c>
    </row>
    <row r="570" spans="2:3" x14ac:dyDescent="0.25">
      <c r="B570" s="56">
        <f>Sheet1!B603</f>
        <v>0</v>
      </c>
      <c r="C570" s="56">
        <f>Sheet1!C603</f>
        <v>0</v>
      </c>
    </row>
    <row r="571" spans="2:3" x14ac:dyDescent="0.25">
      <c r="B571" s="56">
        <f>Sheet1!B604</f>
        <v>0</v>
      </c>
      <c r="C571" s="56">
        <f>Sheet1!C604</f>
        <v>0</v>
      </c>
    </row>
    <row r="572" spans="2:3" x14ac:dyDescent="0.25">
      <c r="B572" s="56">
        <f>Sheet1!B605</f>
        <v>0</v>
      </c>
      <c r="C572" s="56">
        <f>Sheet1!C605</f>
        <v>0</v>
      </c>
    </row>
    <row r="573" spans="2:3" x14ac:dyDescent="0.25">
      <c r="B573" s="56">
        <f>Sheet1!B606</f>
        <v>0</v>
      </c>
      <c r="C573" s="56">
        <f>Sheet1!C606</f>
        <v>0</v>
      </c>
    </row>
    <row r="574" spans="2:3" x14ac:dyDescent="0.25">
      <c r="B574" s="56">
        <f>Sheet1!B607</f>
        <v>0</v>
      </c>
      <c r="C574" s="56">
        <f>Sheet1!C607</f>
        <v>0</v>
      </c>
    </row>
    <row r="575" spans="2:3" x14ac:dyDescent="0.25">
      <c r="B575" s="56">
        <f>Sheet1!B608</f>
        <v>0</v>
      </c>
      <c r="C575" s="56">
        <f>Sheet1!C608</f>
        <v>0</v>
      </c>
    </row>
    <row r="576" spans="2:3" x14ac:dyDescent="0.25">
      <c r="B576" s="56">
        <f>Sheet1!B609</f>
        <v>0</v>
      </c>
      <c r="C576" s="56">
        <f>Sheet1!C609</f>
        <v>0</v>
      </c>
    </row>
    <row r="577" spans="2:3" x14ac:dyDescent="0.25">
      <c r="B577" s="56">
        <f>Sheet1!B610</f>
        <v>0</v>
      </c>
      <c r="C577" s="56">
        <f>Sheet1!C610</f>
        <v>0</v>
      </c>
    </row>
    <row r="578" spans="2:3" x14ac:dyDescent="0.25">
      <c r="B578" s="56">
        <f>Sheet1!B611</f>
        <v>0</v>
      </c>
      <c r="C578" s="56">
        <f>Sheet1!C611</f>
        <v>0</v>
      </c>
    </row>
    <row r="579" spans="2:3" x14ac:dyDescent="0.25">
      <c r="B579" s="56">
        <f>Sheet1!B612</f>
        <v>0</v>
      </c>
      <c r="C579" s="56">
        <f>Sheet1!C612</f>
        <v>0</v>
      </c>
    </row>
    <row r="580" spans="2:3" x14ac:dyDescent="0.25">
      <c r="B580" s="56">
        <f>Sheet1!B613</f>
        <v>0</v>
      </c>
      <c r="C580" s="56">
        <f>Sheet1!C613</f>
        <v>0</v>
      </c>
    </row>
    <row r="581" spans="2:3" x14ac:dyDescent="0.25">
      <c r="B581" s="56">
        <f>Sheet1!B614</f>
        <v>0</v>
      </c>
      <c r="C581" s="56">
        <f>Sheet1!C614</f>
        <v>0</v>
      </c>
    </row>
    <row r="582" spans="2:3" x14ac:dyDescent="0.25">
      <c r="B582" s="56">
        <f>Sheet1!B615</f>
        <v>0</v>
      </c>
      <c r="C582" s="56">
        <f>Sheet1!C615</f>
        <v>0</v>
      </c>
    </row>
    <row r="583" spans="2:3" x14ac:dyDescent="0.25">
      <c r="B583" s="56">
        <f>Sheet1!B616</f>
        <v>0</v>
      </c>
      <c r="C583" s="56">
        <f>Sheet1!C616</f>
        <v>0</v>
      </c>
    </row>
    <row r="584" spans="2:3" x14ac:dyDescent="0.25">
      <c r="B584" s="56">
        <f>Sheet1!B617</f>
        <v>0</v>
      </c>
      <c r="C584" s="56">
        <f>Sheet1!C617</f>
        <v>0</v>
      </c>
    </row>
    <row r="585" spans="2:3" x14ac:dyDescent="0.25">
      <c r="B585" s="56">
        <f>Sheet1!B618</f>
        <v>0</v>
      </c>
      <c r="C585" s="56">
        <f>Sheet1!C618</f>
        <v>0</v>
      </c>
    </row>
    <row r="586" spans="2:3" x14ac:dyDescent="0.25">
      <c r="B586" s="56">
        <f>Sheet1!B619</f>
        <v>0</v>
      </c>
      <c r="C586" s="56">
        <f>Sheet1!C619</f>
        <v>0</v>
      </c>
    </row>
    <row r="587" spans="2:3" x14ac:dyDescent="0.25">
      <c r="B587" s="56">
        <f>Sheet1!B620</f>
        <v>0</v>
      </c>
      <c r="C587" s="56">
        <f>Sheet1!C620</f>
        <v>0</v>
      </c>
    </row>
    <row r="588" spans="2:3" x14ac:dyDescent="0.25">
      <c r="B588" s="56">
        <f>Sheet1!B621</f>
        <v>0</v>
      </c>
      <c r="C588" s="56">
        <f>Sheet1!C621</f>
        <v>0</v>
      </c>
    </row>
    <row r="589" spans="2:3" x14ac:dyDescent="0.25">
      <c r="B589" s="56">
        <f>Sheet1!B622</f>
        <v>0</v>
      </c>
      <c r="C589" s="56">
        <f>Sheet1!C622</f>
        <v>0</v>
      </c>
    </row>
    <row r="590" spans="2:3" x14ac:dyDescent="0.25">
      <c r="B590" s="56">
        <f>Sheet1!B623</f>
        <v>0</v>
      </c>
      <c r="C590" s="56">
        <f>Sheet1!C623</f>
        <v>0</v>
      </c>
    </row>
    <row r="591" spans="2:3" x14ac:dyDescent="0.25">
      <c r="B591" s="56">
        <f>Sheet1!B624</f>
        <v>0</v>
      </c>
      <c r="C591" s="56">
        <f>Sheet1!C624</f>
        <v>0</v>
      </c>
    </row>
    <row r="592" spans="2:3" x14ac:dyDescent="0.25">
      <c r="B592" s="56">
        <f>Sheet1!B625</f>
        <v>0</v>
      </c>
      <c r="C592" s="56">
        <f>Sheet1!C625</f>
        <v>0</v>
      </c>
    </row>
    <row r="593" spans="2:3" x14ac:dyDescent="0.25">
      <c r="B593" s="56">
        <f>Sheet1!B626</f>
        <v>0</v>
      </c>
      <c r="C593" s="56">
        <f>Sheet1!C626</f>
        <v>0</v>
      </c>
    </row>
    <row r="594" spans="2:3" x14ac:dyDescent="0.25">
      <c r="B594" s="56">
        <f>Sheet1!B627</f>
        <v>0</v>
      </c>
      <c r="C594" s="56">
        <f>Sheet1!C627</f>
        <v>0</v>
      </c>
    </row>
    <row r="595" spans="2:3" x14ac:dyDescent="0.25">
      <c r="B595" s="56">
        <f>Sheet1!B628</f>
        <v>0</v>
      </c>
      <c r="C595" s="56">
        <f>Sheet1!C628</f>
        <v>0</v>
      </c>
    </row>
    <row r="596" spans="2:3" x14ac:dyDescent="0.25">
      <c r="B596" s="56">
        <f>Sheet1!B629</f>
        <v>0</v>
      </c>
      <c r="C596" s="56">
        <f>Sheet1!C629</f>
        <v>0</v>
      </c>
    </row>
    <row r="597" spans="2:3" x14ac:dyDescent="0.25">
      <c r="B597" s="56">
        <f>Sheet1!B630</f>
        <v>0</v>
      </c>
      <c r="C597" s="56">
        <f>Sheet1!C630</f>
        <v>0</v>
      </c>
    </row>
    <row r="598" spans="2:3" x14ac:dyDescent="0.25">
      <c r="B598" s="56">
        <f>Sheet1!B631</f>
        <v>0</v>
      </c>
      <c r="C598" s="56">
        <f>Sheet1!C631</f>
        <v>0</v>
      </c>
    </row>
    <row r="599" spans="2:3" x14ac:dyDescent="0.25">
      <c r="B599" s="56">
        <f>Sheet1!B632</f>
        <v>0</v>
      </c>
      <c r="C599" s="56">
        <f>Sheet1!C632</f>
        <v>0</v>
      </c>
    </row>
    <row r="600" spans="2:3" x14ac:dyDescent="0.25">
      <c r="B600" s="56">
        <f>Sheet1!B633</f>
        <v>0</v>
      </c>
      <c r="C600" s="56">
        <f>Sheet1!C633</f>
        <v>0</v>
      </c>
    </row>
    <row r="601" spans="2:3" x14ac:dyDescent="0.25">
      <c r="B601" s="56">
        <f>Sheet1!B634</f>
        <v>0</v>
      </c>
      <c r="C601" s="56">
        <f>Sheet1!C634</f>
        <v>0</v>
      </c>
    </row>
    <row r="602" spans="2:3" x14ac:dyDescent="0.25">
      <c r="B602" s="56">
        <f>Sheet1!B635</f>
        <v>0</v>
      </c>
      <c r="C602" s="56">
        <f>Sheet1!C635</f>
        <v>0</v>
      </c>
    </row>
    <row r="603" spans="2:3" x14ac:dyDescent="0.25">
      <c r="B603" s="56">
        <f>Sheet1!B636</f>
        <v>0</v>
      </c>
      <c r="C603" s="56">
        <f>Sheet1!C636</f>
        <v>0</v>
      </c>
    </row>
    <row r="604" spans="2:3" x14ac:dyDescent="0.25">
      <c r="B604" s="56">
        <f>Sheet1!B637</f>
        <v>0</v>
      </c>
      <c r="C604" s="56">
        <f>Sheet1!C637</f>
        <v>0</v>
      </c>
    </row>
    <row r="605" spans="2:3" x14ac:dyDescent="0.25">
      <c r="B605" s="56">
        <f>Sheet1!B638</f>
        <v>0</v>
      </c>
      <c r="C605" s="56">
        <f>Sheet1!C638</f>
        <v>0</v>
      </c>
    </row>
    <row r="606" spans="2:3" x14ac:dyDescent="0.25">
      <c r="B606" s="56">
        <f>Sheet1!B639</f>
        <v>0</v>
      </c>
      <c r="C606" s="56">
        <f>Sheet1!C639</f>
        <v>0</v>
      </c>
    </row>
    <row r="607" spans="2:3" x14ac:dyDescent="0.25">
      <c r="B607" s="56">
        <f>Sheet1!B640</f>
        <v>0</v>
      </c>
      <c r="C607" s="56">
        <f>Sheet1!C640</f>
        <v>0</v>
      </c>
    </row>
    <row r="608" spans="2:3" x14ac:dyDescent="0.25">
      <c r="B608" s="56">
        <f>Sheet1!B641</f>
        <v>0</v>
      </c>
      <c r="C608" s="56">
        <f>Sheet1!C641</f>
        <v>0</v>
      </c>
    </row>
    <row r="609" spans="2:3" x14ac:dyDescent="0.25">
      <c r="B609" s="56">
        <f>Sheet1!B642</f>
        <v>0</v>
      </c>
      <c r="C609" s="56">
        <f>Sheet1!C642</f>
        <v>0</v>
      </c>
    </row>
    <row r="610" spans="2:3" x14ac:dyDescent="0.25">
      <c r="B610" s="56">
        <f>Sheet1!B643</f>
        <v>0</v>
      </c>
      <c r="C610" s="56">
        <f>Sheet1!C643</f>
        <v>0</v>
      </c>
    </row>
    <row r="611" spans="2:3" x14ac:dyDescent="0.25">
      <c r="B611" s="56">
        <f>Sheet1!B644</f>
        <v>0</v>
      </c>
      <c r="C611" s="56">
        <f>Sheet1!C644</f>
        <v>0</v>
      </c>
    </row>
    <row r="612" spans="2:3" x14ac:dyDescent="0.25">
      <c r="B612" s="56">
        <f>Sheet1!B645</f>
        <v>0</v>
      </c>
      <c r="C612" s="56">
        <f>Sheet1!C645</f>
        <v>0</v>
      </c>
    </row>
    <row r="613" spans="2:3" x14ac:dyDescent="0.25">
      <c r="B613" s="56">
        <f>Sheet1!B646</f>
        <v>0</v>
      </c>
      <c r="C613" s="56">
        <f>Sheet1!C646</f>
        <v>0</v>
      </c>
    </row>
    <row r="614" spans="2:3" x14ac:dyDescent="0.25">
      <c r="B614" s="56">
        <f>Sheet1!B647</f>
        <v>0</v>
      </c>
      <c r="C614" s="56">
        <f>Sheet1!C647</f>
        <v>0</v>
      </c>
    </row>
    <row r="615" spans="2:3" x14ac:dyDescent="0.25">
      <c r="B615" s="56">
        <f>Sheet1!B648</f>
        <v>0</v>
      </c>
      <c r="C615" s="56">
        <f>Sheet1!C648</f>
        <v>0</v>
      </c>
    </row>
    <row r="616" spans="2:3" x14ac:dyDescent="0.25">
      <c r="B616" s="56">
        <f>Sheet1!B649</f>
        <v>0</v>
      </c>
      <c r="C616" s="56">
        <f>Sheet1!C649</f>
        <v>0</v>
      </c>
    </row>
    <row r="617" spans="2:3" x14ac:dyDescent="0.25">
      <c r="B617" s="56">
        <f>Sheet1!B650</f>
        <v>0</v>
      </c>
      <c r="C617" s="56">
        <f>Sheet1!C650</f>
        <v>0</v>
      </c>
    </row>
    <row r="618" spans="2:3" x14ac:dyDescent="0.25">
      <c r="B618" s="56">
        <f>Sheet1!B651</f>
        <v>0</v>
      </c>
      <c r="C618" s="56">
        <f>Sheet1!C651</f>
        <v>0</v>
      </c>
    </row>
    <row r="619" spans="2:3" x14ac:dyDescent="0.25">
      <c r="B619" s="56">
        <f>Sheet1!B652</f>
        <v>0</v>
      </c>
      <c r="C619" s="56">
        <f>Sheet1!C652</f>
        <v>0</v>
      </c>
    </row>
    <row r="620" spans="2:3" x14ac:dyDescent="0.25">
      <c r="B620" s="56">
        <f>Sheet1!B653</f>
        <v>0</v>
      </c>
      <c r="C620" s="56">
        <f>Sheet1!C653</f>
        <v>0</v>
      </c>
    </row>
    <row r="621" spans="2:3" x14ac:dyDescent="0.25">
      <c r="B621" s="56">
        <f>Sheet1!B654</f>
        <v>0</v>
      </c>
      <c r="C621" s="56">
        <f>Sheet1!C654</f>
        <v>0</v>
      </c>
    </row>
    <row r="622" spans="2:3" x14ac:dyDescent="0.25">
      <c r="B622" s="56">
        <f>Sheet1!B655</f>
        <v>0</v>
      </c>
      <c r="C622" s="56">
        <f>Sheet1!C655</f>
        <v>0</v>
      </c>
    </row>
    <row r="623" spans="2:3" x14ac:dyDescent="0.25">
      <c r="B623" s="56">
        <f>Sheet1!B656</f>
        <v>0</v>
      </c>
      <c r="C623" s="56">
        <f>Sheet1!C656</f>
        <v>0</v>
      </c>
    </row>
    <row r="624" spans="2:3" x14ac:dyDescent="0.25">
      <c r="B624" s="56">
        <f>Sheet1!B657</f>
        <v>0</v>
      </c>
      <c r="C624" s="56">
        <f>Sheet1!C657</f>
        <v>0</v>
      </c>
    </row>
    <row r="625" spans="2:3" x14ac:dyDescent="0.25">
      <c r="B625" s="56">
        <f>Sheet1!B658</f>
        <v>0</v>
      </c>
      <c r="C625" s="56">
        <f>Sheet1!C658</f>
        <v>0</v>
      </c>
    </row>
    <row r="626" spans="2:3" x14ac:dyDescent="0.25">
      <c r="B626" s="56">
        <f>Sheet1!B659</f>
        <v>0</v>
      </c>
      <c r="C626" s="56">
        <f>Sheet1!C659</f>
        <v>0</v>
      </c>
    </row>
    <row r="627" spans="2:3" x14ac:dyDescent="0.25">
      <c r="B627" s="56">
        <f>Sheet1!B660</f>
        <v>0</v>
      </c>
      <c r="C627" s="56">
        <f>Sheet1!C660</f>
        <v>0</v>
      </c>
    </row>
    <row r="628" spans="2:3" x14ac:dyDescent="0.25">
      <c r="B628" s="56">
        <f>Sheet1!B661</f>
        <v>0</v>
      </c>
      <c r="C628" s="56">
        <f>Sheet1!C661</f>
        <v>0</v>
      </c>
    </row>
    <row r="629" spans="2:3" x14ac:dyDescent="0.25">
      <c r="B629" s="56">
        <f>Sheet1!B662</f>
        <v>0</v>
      </c>
      <c r="C629" s="56">
        <f>Sheet1!C662</f>
        <v>0</v>
      </c>
    </row>
    <row r="630" spans="2:3" x14ac:dyDescent="0.25">
      <c r="B630" s="56">
        <f>Sheet1!B663</f>
        <v>0</v>
      </c>
      <c r="C630" s="56">
        <f>Sheet1!C663</f>
        <v>0</v>
      </c>
    </row>
    <row r="631" spans="2:3" x14ac:dyDescent="0.25">
      <c r="B631" s="56">
        <f>Sheet1!B664</f>
        <v>0</v>
      </c>
      <c r="C631" s="56">
        <f>Sheet1!C664</f>
        <v>0</v>
      </c>
    </row>
    <row r="632" spans="2:3" x14ac:dyDescent="0.25">
      <c r="B632" s="56">
        <f>Sheet1!B665</f>
        <v>0</v>
      </c>
      <c r="C632" s="56">
        <f>Sheet1!C665</f>
        <v>0</v>
      </c>
    </row>
    <row r="633" spans="2:3" x14ac:dyDescent="0.25">
      <c r="B633" s="56">
        <f>Sheet1!B666</f>
        <v>0</v>
      </c>
      <c r="C633" s="56">
        <f>Sheet1!C666</f>
        <v>0</v>
      </c>
    </row>
    <row r="634" spans="2:3" x14ac:dyDescent="0.25">
      <c r="B634" s="56">
        <f>Sheet1!B667</f>
        <v>0</v>
      </c>
      <c r="C634" s="56">
        <f>Sheet1!C667</f>
        <v>0</v>
      </c>
    </row>
    <row r="635" spans="2:3" x14ac:dyDescent="0.25">
      <c r="B635" s="56">
        <f>Sheet1!B668</f>
        <v>0</v>
      </c>
      <c r="C635" s="56">
        <f>Sheet1!C668</f>
        <v>0</v>
      </c>
    </row>
    <row r="636" spans="2:3" x14ac:dyDescent="0.25">
      <c r="B636" s="56">
        <f>Sheet1!B669</f>
        <v>0</v>
      </c>
      <c r="C636" s="56">
        <f>Sheet1!C669</f>
        <v>0</v>
      </c>
    </row>
    <row r="637" spans="2:3" x14ac:dyDescent="0.25">
      <c r="B637" s="56">
        <f>Sheet1!B670</f>
        <v>0</v>
      </c>
      <c r="C637" s="56">
        <f>Sheet1!C670</f>
        <v>0</v>
      </c>
    </row>
    <row r="638" spans="2:3" x14ac:dyDescent="0.25">
      <c r="B638" s="56">
        <f>Sheet1!B671</f>
        <v>0</v>
      </c>
      <c r="C638" s="56">
        <f>Sheet1!C671</f>
        <v>0</v>
      </c>
    </row>
    <row r="639" spans="2:3" x14ac:dyDescent="0.25">
      <c r="B639" s="56">
        <f>Sheet1!B672</f>
        <v>0</v>
      </c>
      <c r="C639" s="56">
        <f>Sheet1!C672</f>
        <v>0</v>
      </c>
    </row>
    <row r="640" spans="2:3" x14ac:dyDescent="0.25">
      <c r="B640" s="56">
        <f>Sheet1!B673</f>
        <v>0</v>
      </c>
      <c r="C640" s="56">
        <f>Sheet1!C673</f>
        <v>0</v>
      </c>
    </row>
    <row r="641" spans="2:3" x14ac:dyDescent="0.25">
      <c r="B641" s="56">
        <f>Sheet1!B674</f>
        <v>0</v>
      </c>
      <c r="C641" s="56">
        <f>Sheet1!C674</f>
        <v>0</v>
      </c>
    </row>
    <row r="642" spans="2:3" x14ac:dyDescent="0.25">
      <c r="B642" s="56">
        <f>Sheet1!B675</f>
        <v>0</v>
      </c>
      <c r="C642" s="56">
        <f>Sheet1!C675</f>
        <v>0</v>
      </c>
    </row>
    <row r="643" spans="2:3" x14ac:dyDescent="0.25">
      <c r="B643" s="56">
        <f>Sheet1!B676</f>
        <v>0</v>
      </c>
      <c r="C643" s="56">
        <f>Sheet1!C676</f>
        <v>0</v>
      </c>
    </row>
    <row r="644" spans="2:3" x14ac:dyDescent="0.25">
      <c r="B644" s="56">
        <f>Sheet1!B677</f>
        <v>0</v>
      </c>
      <c r="C644" s="56">
        <f>Sheet1!C677</f>
        <v>0</v>
      </c>
    </row>
    <row r="645" spans="2:3" x14ac:dyDescent="0.25">
      <c r="B645" s="56">
        <f>Sheet1!B678</f>
        <v>0</v>
      </c>
      <c r="C645" s="56">
        <f>Sheet1!C678</f>
        <v>0</v>
      </c>
    </row>
    <row r="646" spans="2:3" x14ac:dyDescent="0.25">
      <c r="B646" s="56">
        <f>Sheet1!B679</f>
        <v>0</v>
      </c>
      <c r="C646" s="56">
        <f>Sheet1!C679</f>
        <v>0</v>
      </c>
    </row>
    <row r="647" spans="2:3" x14ac:dyDescent="0.25">
      <c r="B647" s="56">
        <f>Sheet1!B680</f>
        <v>0</v>
      </c>
      <c r="C647" s="56">
        <f>Sheet1!C680</f>
        <v>0</v>
      </c>
    </row>
    <row r="648" spans="2:3" x14ac:dyDescent="0.25">
      <c r="B648" s="56">
        <f>Sheet1!B681</f>
        <v>0</v>
      </c>
      <c r="C648" s="56">
        <f>Sheet1!C681</f>
        <v>0</v>
      </c>
    </row>
    <row r="649" spans="2:3" x14ac:dyDescent="0.25">
      <c r="B649" s="56">
        <f>Sheet1!B682</f>
        <v>0</v>
      </c>
      <c r="C649" s="56">
        <f>Sheet1!C682</f>
        <v>0</v>
      </c>
    </row>
    <row r="650" spans="2:3" x14ac:dyDescent="0.25">
      <c r="B650" s="56">
        <f>Sheet1!B683</f>
        <v>0</v>
      </c>
      <c r="C650" s="56">
        <f>Sheet1!C683</f>
        <v>0</v>
      </c>
    </row>
    <row r="651" spans="2:3" x14ac:dyDescent="0.25">
      <c r="B651" s="56">
        <f>Sheet1!B684</f>
        <v>0</v>
      </c>
      <c r="C651" s="56">
        <f>Sheet1!C684</f>
        <v>0</v>
      </c>
    </row>
    <row r="652" spans="2:3" x14ac:dyDescent="0.25">
      <c r="B652" s="56">
        <f>Sheet1!B685</f>
        <v>0</v>
      </c>
      <c r="C652" s="56">
        <f>Sheet1!C685</f>
        <v>0</v>
      </c>
    </row>
    <row r="653" spans="2:3" x14ac:dyDescent="0.25">
      <c r="B653" s="56">
        <f>Sheet1!B686</f>
        <v>0</v>
      </c>
      <c r="C653" s="56">
        <f>Sheet1!C686</f>
        <v>0</v>
      </c>
    </row>
    <row r="654" spans="2:3" x14ac:dyDescent="0.25">
      <c r="B654" s="56">
        <f>Sheet1!B687</f>
        <v>0</v>
      </c>
      <c r="C654" s="56">
        <f>Sheet1!C687</f>
        <v>0</v>
      </c>
    </row>
    <row r="655" spans="2:3" x14ac:dyDescent="0.25">
      <c r="B655" s="56">
        <f>Sheet1!B688</f>
        <v>0</v>
      </c>
      <c r="C655" s="56">
        <f>Sheet1!C688</f>
        <v>0</v>
      </c>
    </row>
    <row r="656" spans="2:3" x14ac:dyDescent="0.25">
      <c r="B656" s="56">
        <f>Sheet1!B689</f>
        <v>0</v>
      </c>
      <c r="C656" s="56">
        <f>Sheet1!C689</f>
        <v>0</v>
      </c>
    </row>
    <row r="657" spans="2:3" x14ac:dyDescent="0.25">
      <c r="B657" s="56">
        <f>Sheet1!B690</f>
        <v>0</v>
      </c>
      <c r="C657" s="56">
        <f>Sheet1!C690</f>
        <v>0</v>
      </c>
    </row>
    <row r="658" spans="2:3" x14ac:dyDescent="0.25">
      <c r="B658" s="56">
        <f>Sheet1!B691</f>
        <v>0</v>
      </c>
      <c r="C658" s="56">
        <f>Sheet1!C691</f>
        <v>0</v>
      </c>
    </row>
    <row r="659" spans="2:3" x14ac:dyDescent="0.25">
      <c r="B659" s="56">
        <f>Sheet1!B692</f>
        <v>0</v>
      </c>
      <c r="C659" s="56">
        <f>Sheet1!C692</f>
        <v>0</v>
      </c>
    </row>
    <row r="660" spans="2:3" x14ac:dyDescent="0.25">
      <c r="B660" s="56">
        <f>Sheet1!B693</f>
        <v>0</v>
      </c>
      <c r="C660" s="56">
        <f>Sheet1!C693</f>
        <v>0</v>
      </c>
    </row>
    <row r="661" spans="2:3" x14ac:dyDescent="0.25">
      <c r="B661" s="56">
        <f>Sheet1!B694</f>
        <v>0</v>
      </c>
      <c r="C661" s="56">
        <f>Sheet1!C694</f>
        <v>0</v>
      </c>
    </row>
    <row r="662" spans="2:3" x14ac:dyDescent="0.25">
      <c r="B662" s="56">
        <f>Sheet1!B695</f>
        <v>0</v>
      </c>
      <c r="C662" s="56">
        <f>Sheet1!C695</f>
        <v>0</v>
      </c>
    </row>
    <row r="663" spans="2:3" x14ac:dyDescent="0.25">
      <c r="B663" s="56">
        <f>Sheet1!B696</f>
        <v>0</v>
      </c>
      <c r="C663" s="56">
        <f>Sheet1!C696</f>
        <v>0</v>
      </c>
    </row>
    <row r="664" spans="2:3" x14ac:dyDescent="0.25">
      <c r="B664" s="56">
        <f>Sheet1!B697</f>
        <v>0</v>
      </c>
      <c r="C664" s="56">
        <f>Sheet1!C697</f>
        <v>0</v>
      </c>
    </row>
    <row r="665" spans="2:3" x14ac:dyDescent="0.25">
      <c r="B665" s="56">
        <f>Sheet1!B698</f>
        <v>0</v>
      </c>
      <c r="C665" s="56">
        <f>Sheet1!C698</f>
        <v>0</v>
      </c>
    </row>
    <row r="666" spans="2:3" x14ac:dyDescent="0.25">
      <c r="B666" s="56">
        <f>Sheet1!B699</f>
        <v>0</v>
      </c>
      <c r="C666" s="56">
        <f>Sheet1!C699</f>
        <v>0</v>
      </c>
    </row>
    <row r="667" spans="2:3" x14ac:dyDescent="0.25">
      <c r="B667" s="56">
        <f>Sheet1!B700</f>
        <v>0</v>
      </c>
      <c r="C667" s="56">
        <f>Sheet1!C700</f>
        <v>0</v>
      </c>
    </row>
    <row r="668" spans="2:3" x14ac:dyDescent="0.25">
      <c r="B668" s="56">
        <f>Sheet1!B701</f>
        <v>0</v>
      </c>
      <c r="C668" s="56">
        <f>Sheet1!C701</f>
        <v>0</v>
      </c>
    </row>
    <row r="669" spans="2:3" x14ac:dyDescent="0.25">
      <c r="B669" s="56">
        <f>Sheet1!B702</f>
        <v>0</v>
      </c>
      <c r="C669" s="56">
        <f>Sheet1!C702</f>
        <v>0</v>
      </c>
    </row>
    <row r="670" spans="2:3" x14ac:dyDescent="0.25">
      <c r="B670" s="56">
        <f>Sheet1!B703</f>
        <v>0</v>
      </c>
      <c r="C670" s="56">
        <f>Sheet1!C703</f>
        <v>0</v>
      </c>
    </row>
    <row r="671" spans="2:3" x14ac:dyDescent="0.25">
      <c r="B671" s="56">
        <f>Sheet1!B704</f>
        <v>0</v>
      </c>
      <c r="C671" s="56">
        <f>Sheet1!C704</f>
        <v>0</v>
      </c>
    </row>
    <row r="672" spans="2:3" x14ac:dyDescent="0.25">
      <c r="B672" s="56">
        <f>Sheet1!B705</f>
        <v>0</v>
      </c>
      <c r="C672" s="56">
        <f>Sheet1!C705</f>
        <v>0</v>
      </c>
    </row>
    <row r="673" spans="2:3" x14ac:dyDescent="0.25">
      <c r="B673" s="56">
        <f>Sheet1!B706</f>
        <v>0</v>
      </c>
      <c r="C673" s="56">
        <f>Sheet1!C706</f>
        <v>0</v>
      </c>
    </row>
    <row r="674" spans="2:3" x14ac:dyDescent="0.25">
      <c r="B674" s="56">
        <f>Sheet1!B707</f>
        <v>0</v>
      </c>
      <c r="C674" s="56">
        <f>Sheet1!C707</f>
        <v>0</v>
      </c>
    </row>
    <row r="675" spans="2:3" x14ac:dyDescent="0.25">
      <c r="B675" s="56">
        <f>Sheet1!B708</f>
        <v>0</v>
      </c>
      <c r="C675" s="56">
        <f>Sheet1!C708</f>
        <v>0</v>
      </c>
    </row>
    <row r="676" spans="2:3" x14ac:dyDescent="0.25">
      <c r="B676" s="56">
        <f>Sheet1!B709</f>
        <v>0</v>
      </c>
      <c r="C676" s="56">
        <f>Sheet1!C709</f>
        <v>0</v>
      </c>
    </row>
    <row r="677" spans="2:3" x14ac:dyDescent="0.25">
      <c r="B677" s="56">
        <f>Sheet1!B710</f>
        <v>0</v>
      </c>
      <c r="C677" s="56">
        <f>Sheet1!C710</f>
        <v>0</v>
      </c>
    </row>
    <row r="678" spans="2:3" x14ac:dyDescent="0.25">
      <c r="B678" s="56">
        <f>Sheet1!B711</f>
        <v>0</v>
      </c>
      <c r="C678" s="56">
        <f>Sheet1!C711</f>
        <v>0</v>
      </c>
    </row>
    <row r="679" spans="2:3" x14ac:dyDescent="0.25">
      <c r="B679" s="56">
        <f>Sheet1!B712</f>
        <v>0</v>
      </c>
      <c r="C679" s="56">
        <f>Sheet1!C712</f>
        <v>0</v>
      </c>
    </row>
    <row r="680" spans="2:3" x14ac:dyDescent="0.25">
      <c r="B680" s="56">
        <f>Sheet1!B713</f>
        <v>0</v>
      </c>
      <c r="C680" s="56">
        <f>Sheet1!C713</f>
        <v>0</v>
      </c>
    </row>
    <row r="681" spans="2:3" x14ac:dyDescent="0.25">
      <c r="B681" s="56">
        <f>Sheet1!B714</f>
        <v>0</v>
      </c>
      <c r="C681" s="56">
        <f>Sheet1!C714</f>
        <v>0</v>
      </c>
    </row>
    <row r="682" spans="2:3" x14ac:dyDescent="0.25">
      <c r="B682" s="56">
        <f>Sheet1!B715</f>
        <v>0</v>
      </c>
      <c r="C682" s="56">
        <f>Sheet1!C715</f>
        <v>0</v>
      </c>
    </row>
    <row r="683" spans="2:3" x14ac:dyDescent="0.25">
      <c r="B683" s="56">
        <f>Sheet1!B716</f>
        <v>0</v>
      </c>
      <c r="C683" s="56">
        <f>Sheet1!C716</f>
        <v>0</v>
      </c>
    </row>
    <row r="684" spans="2:3" x14ac:dyDescent="0.25">
      <c r="B684" s="56">
        <f>Sheet1!B717</f>
        <v>0</v>
      </c>
      <c r="C684" s="56">
        <f>Sheet1!C717</f>
        <v>0</v>
      </c>
    </row>
    <row r="685" spans="2:3" x14ac:dyDescent="0.25">
      <c r="B685" s="56">
        <f>Sheet1!B718</f>
        <v>0</v>
      </c>
      <c r="C685" s="56">
        <f>Sheet1!C718</f>
        <v>0</v>
      </c>
    </row>
    <row r="686" spans="2:3" x14ac:dyDescent="0.25">
      <c r="B686" s="56">
        <f>Sheet1!B719</f>
        <v>0</v>
      </c>
      <c r="C686" s="56">
        <f>Sheet1!C719</f>
        <v>0</v>
      </c>
    </row>
    <row r="687" spans="2:3" x14ac:dyDescent="0.25">
      <c r="B687" s="56">
        <f>Sheet1!B720</f>
        <v>0</v>
      </c>
      <c r="C687" s="56">
        <f>Sheet1!C720</f>
        <v>0</v>
      </c>
    </row>
    <row r="688" spans="2:3" x14ac:dyDescent="0.25">
      <c r="B688" s="56">
        <f>Sheet1!B721</f>
        <v>0</v>
      </c>
      <c r="C688" s="56">
        <f>Sheet1!C721</f>
        <v>0</v>
      </c>
    </row>
    <row r="689" spans="2:3" x14ac:dyDescent="0.25">
      <c r="B689" s="56">
        <f>Sheet1!B722</f>
        <v>0</v>
      </c>
      <c r="C689" s="56">
        <f>Sheet1!C722</f>
        <v>0</v>
      </c>
    </row>
    <row r="690" spans="2:3" x14ac:dyDescent="0.25">
      <c r="B690" s="56">
        <f>Sheet1!B723</f>
        <v>0</v>
      </c>
      <c r="C690" s="56">
        <f>Sheet1!C723</f>
        <v>0</v>
      </c>
    </row>
    <row r="691" spans="2:3" x14ac:dyDescent="0.25">
      <c r="B691" s="56">
        <f>Sheet1!B724</f>
        <v>0</v>
      </c>
      <c r="C691" s="56">
        <f>Sheet1!C724</f>
        <v>0</v>
      </c>
    </row>
    <row r="692" spans="2:3" x14ac:dyDescent="0.25">
      <c r="B692" s="56">
        <f>Sheet1!B725</f>
        <v>0</v>
      </c>
      <c r="C692" s="56">
        <f>Sheet1!C725</f>
        <v>0</v>
      </c>
    </row>
    <row r="693" spans="2:3" x14ac:dyDescent="0.25">
      <c r="B693" s="56">
        <f>Sheet1!B726</f>
        <v>0</v>
      </c>
      <c r="C693" s="56">
        <f>Sheet1!C726</f>
        <v>0</v>
      </c>
    </row>
    <row r="694" spans="2:3" x14ac:dyDescent="0.25">
      <c r="B694" s="56">
        <f>Sheet1!B727</f>
        <v>0</v>
      </c>
      <c r="C694" s="56">
        <f>Sheet1!C727</f>
        <v>0</v>
      </c>
    </row>
    <row r="695" spans="2:3" x14ac:dyDescent="0.25">
      <c r="B695" s="56">
        <f>Sheet1!B728</f>
        <v>0</v>
      </c>
      <c r="C695" s="56">
        <f>Sheet1!C728</f>
        <v>0</v>
      </c>
    </row>
    <row r="696" spans="2:3" x14ac:dyDescent="0.25">
      <c r="B696" s="56">
        <f>Sheet1!B729</f>
        <v>0</v>
      </c>
      <c r="C696" s="56">
        <f>Sheet1!C729</f>
        <v>0</v>
      </c>
    </row>
    <row r="697" spans="2:3" x14ac:dyDescent="0.25">
      <c r="B697" s="56">
        <f>Sheet1!B730</f>
        <v>0</v>
      </c>
      <c r="C697" s="56">
        <f>Sheet1!C730</f>
        <v>0</v>
      </c>
    </row>
    <row r="698" spans="2:3" x14ac:dyDescent="0.25">
      <c r="B698" s="56">
        <f>Sheet1!B731</f>
        <v>0</v>
      </c>
      <c r="C698" s="56">
        <f>Sheet1!C731</f>
        <v>0</v>
      </c>
    </row>
    <row r="699" spans="2:3" x14ac:dyDescent="0.25">
      <c r="B699" s="56">
        <f>Sheet1!B732</f>
        <v>0</v>
      </c>
      <c r="C699" s="56">
        <f>Sheet1!C732</f>
        <v>0</v>
      </c>
    </row>
    <row r="700" spans="2:3" x14ac:dyDescent="0.25">
      <c r="B700" s="56">
        <f>Sheet1!B733</f>
        <v>0</v>
      </c>
      <c r="C700" s="56">
        <f>Sheet1!C733</f>
        <v>0</v>
      </c>
    </row>
    <row r="701" spans="2:3" x14ac:dyDescent="0.25">
      <c r="B701" s="56">
        <f>Sheet1!B734</f>
        <v>0</v>
      </c>
      <c r="C701" s="56">
        <f>Sheet1!C734</f>
        <v>0</v>
      </c>
    </row>
    <row r="702" spans="2:3" x14ac:dyDescent="0.25">
      <c r="B702" s="56">
        <f>Sheet1!B735</f>
        <v>0</v>
      </c>
      <c r="C702" s="56">
        <f>Sheet1!C735</f>
        <v>0</v>
      </c>
    </row>
    <row r="703" spans="2:3" x14ac:dyDescent="0.25">
      <c r="B703" s="56">
        <f>Sheet1!B736</f>
        <v>0</v>
      </c>
      <c r="C703" s="56">
        <f>Sheet1!C736</f>
        <v>0</v>
      </c>
    </row>
    <row r="704" spans="2:3" x14ac:dyDescent="0.25">
      <c r="B704" s="56">
        <f>Sheet1!B737</f>
        <v>0</v>
      </c>
      <c r="C704" s="56">
        <f>Sheet1!C737</f>
        <v>0</v>
      </c>
    </row>
    <row r="705" spans="2:3" x14ac:dyDescent="0.25">
      <c r="B705" s="56">
        <f>Sheet1!B738</f>
        <v>0</v>
      </c>
      <c r="C705" s="56">
        <f>Sheet1!C738</f>
        <v>0</v>
      </c>
    </row>
    <row r="706" spans="2:3" x14ac:dyDescent="0.25">
      <c r="B706" s="56">
        <f>Sheet1!B739</f>
        <v>0</v>
      </c>
      <c r="C706" s="56">
        <f>Sheet1!C739</f>
        <v>0</v>
      </c>
    </row>
    <row r="707" spans="2:3" x14ac:dyDescent="0.25">
      <c r="B707" s="56">
        <f>Sheet1!B740</f>
        <v>0</v>
      </c>
      <c r="C707" s="56">
        <f>Sheet1!C740</f>
        <v>0</v>
      </c>
    </row>
    <row r="708" spans="2:3" x14ac:dyDescent="0.25">
      <c r="B708" s="56">
        <f>Sheet1!B741</f>
        <v>0</v>
      </c>
      <c r="C708" s="56">
        <f>Sheet1!C741</f>
        <v>0</v>
      </c>
    </row>
    <row r="709" spans="2:3" x14ac:dyDescent="0.25">
      <c r="B709" s="56">
        <f>Sheet1!B742</f>
        <v>0</v>
      </c>
      <c r="C709" s="56">
        <f>Sheet1!C742</f>
        <v>0</v>
      </c>
    </row>
    <row r="710" spans="2:3" x14ac:dyDescent="0.25">
      <c r="B710" s="56">
        <f>Sheet1!B743</f>
        <v>0</v>
      </c>
      <c r="C710" s="56">
        <f>Sheet1!C743</f>
        <v>0</v>
      </c>
    </row>
    <row r="711" spans="2:3" x14ac:dyDescent="0.25">
      <c r="B711" s="56">
        <f>Sheet1!B744</f>
        <v>0</v>
      </c>
      <c r="C711" s="56">
        <f>Sheet1!C744</f>
        <v>0</v>
      </c>
    </row>
    <row r="712" spans="2:3" x14ac:dyDescent="0.25">
      <c r="B712" s="56">
        <f>Sheet1!B745</f>
        <v>0</v>
      </c>
      <c r="C712" s="56">
        <f>Sheet1!C745</f>
        <v>0</v>
      </c>
    </row>
    <row r="713" spans="2:3" x14ac:dyDescent="0.25">
      <c r="B713" s="56">
        <f>Sheet1!B746</f>
        <v>0</v>
      </c>
      <c r="C713" s="56">
        <f>Sheet1!C746</f>
        <v>0</v>
      </c>
    </row>
    <row r="714" spans="2:3" x14ac:dyDescent="0.25">
      <c r="B714" s="56">
        <f>Sheet1!B747</f>
        <v>0</v>
      </c>
      <c r="C714" s="56">
        <f>Sheet1!C747</f>
        <v>0</v>
      </c>
    </row>
    <row r="715" spans="2:3" x14ac:dyDescent="0.25">
      <c r="B715" s="56">
        <f>Sheet1!B748</f>
        <v>0</v>
      </c>
      <c r="C715" s="56">
        <f>Sheet1!C748</f>
        <v>0</v>
      </c>
    </row>
    <row r="716" spans="2:3" x14ac:dyDescent="0.25">
      <c r="B716" s="56">
        <f>Sheet1!B749</f>
        <v>0</v>
      </c>
      <c r="C716" s="56">
        <f>Sheet1!C749</f>
        <v>0</v>
      </c>
    </row>
    <row r="717" spans="2:3" x14ac:dyDescent="0.25">
      <c r="B717" s="56">
        <f>Sheet1!B750</f>
        <v>0</v>
      </c>
      <c r="C717" s="56">
        <f>Sheet1!C750</f>
        <v>0</v>
      </c>
    </row>
    <row r="718" spans="2:3" x14ac:dyDescent="0.25">
      <c r="B718" s="56">
        <f>Sheet1!B751</f>
        <v>0</v>
      </c>
      <c r="C718" s="56">
        <f>Sheet1!C751</f>
        <v>0</v>
      </c>
    </row>
    <row r="719" spans="2:3" x14ac:dyDescent="0.25">
      <c r="B719" s="56">
        <f>Sheet1!B752</f>
        <v>0</v>
      </c>
      <c r="C719" s="56">
        <f>Sheet1!C752</f>
        <v>0</v>
      </c>
    </row>
    <row r="720" spans="2:3" x14ac:dyDescent="0.25">
      <c r="B720" s="56">
        <f>Sheet1!B753</f>
        <v>0</v>
      </c>
      <c r="C720" s="56">
        <f>Sheet1!C753</f>
        <v>0</v>
      </c>
    </row>
    <row r="721" spans="2:3" x14ac:dyDescent="0.25">
      <c r="B721" s="56">
        <f>Sheet1!B754</f>
        <v>0</v>
      </c>
      <c r="C721" s="56">
        <f>Sheet1!C754</f>
        <v>0</v>
      </c>
    </row>
    <row r="722" spans="2:3" x14ac:dyDescent="0.25">
      <c r="B722" s="56">
        <f>Sheet1!B755</f>
        <v>0</v>
      </c>
      <c r="C722" s="56">
        <f>Sheet1!C755</f>
        <v>0</v>
      </c>
    </row>
    <row r="723" spans="2:3" x14ac:dyDescent="0.25">
      <c r="B723" s="56">
        <f>Sheet1!B756</f>
        <v>0</v>
      </c>
      <c r="C723" s="56">
        <f>Sheet1!C756</f>
        <v>0</v>
      </c>
    </row>
    <row r="724" spans="2:3" x14ac:dyDescent="0.25">
      <c r="B724" s="56">
        <f>Sheet1!B757</f>
        <v>0</v>
      </c>
      <c r="C724" s="56">
        <f>Sheet1!C757</f>
        <v>0</v>
      </c>
    </row>
    <row r="725" spans="2:3" x14ac:dyDescent="0.25">
      <c r="B725" s="56">
        <f>Sheet1!B758</f>
        <v>0</v>
      </c>
      <c r="C725" s="56">
        <f>Sheet1!C758</f>
        <v>0</v>
      </c>
    </row>
    <row r="726" spans="2:3" x14ac:dyDescent="0.25">
      <c r="B726" s="56">
        <f>Sheet1!B759</f>
        <v>0</v>
      </c>
      <c r="C726" s="56">
        <f>Sheet1!C759</f>
        <v>0</v>
      </c>
    </row>
    <row r="727" spans="2:3" x14ac:dyDescent="0.25">
      <c r="B727" s="56">
        <f>Sheet1!B760</f>
        <v>0</v>
      </c>
      <c r="C727" s="56">
        <f>Sheet1!C760</f>
        <v>0</v>
      </c>
    </row>
    <row r="728" spans="2:3" x14ac:dyDescent="0.25">
      <c r="B728" s="56">
        <f>Sheet1!B761</f>
        <v>0</v>
      </c>
      <c r="C728" s="56">
        <f>Sheet1!C761</f>
        <v>0</v>
      </c>
    </row>
    <row r="729" spans="2:3" x14ac:dyDescent="0.25">
      <c r="B729" s="56">
        <f>Sheet1!B762</f>
        <v>0</v>
      </c>
      <c r="C729" s="56">
        <f>Sheet1!C762</f>
        <v>0</v>
      </c>
    </row>
    <row r="730" spans="2:3" x14ac:dyDescent="0.25">
      <c r="B730" s="56">
        <f>Sheet1!B763</f>
        <v>0</v>
      </c>
      <c r="C730" s="56">
        <f>Sheet1!C763</f>
        <v>0</v>
      </c>
    </row>
    <row r="731" spans="2:3" x14ac:dyDescent="0.25">
      <c r="B731" s="56">
        <f>Sheet1!B764</f>
        <v>0</v>
      </c>
      <c r="C731" s="56">
        <f>Sheet1!C764</f>
        <v>0</v>
      </c>
    </row>
    <row r="732" spans="2:3" x14ac:dyDescent="0.25">
      <c r="B732" s="56">
        <f>Sheet1!B765</f>
        <v>0</v>
      </c>
      <c r="C732" s="56">
        <f>Sheet1!C765</f>
        <v>0</v>
      </c>
    </row>
    <row r="733" spans="2:3" x14ac:dyDescent="0.25">
      <c r="B733" s="56">
        <f>Sheet1!B766</f>
        <v>0</v>
      </c>
      <c r="C733" s="56">
        <f>Sheet1!C766</f>
        <v>0</v>
      </c>
    </row>
    <row r="734" spans="2:3" x14ac:dyDescent="0.25">
      <c r="B734" s="56">
        <f>Sheet1!B767</f>
        <v>0</v>
      </c>
      <c r="C734" s="56">
        <f>Sheet1!C767</f>
        <v>0</v>
      </c>
    </row>
    <row r="735" spans="2:3" x14ac:dyDescent="0.25">
      <c r="B735" s="56">
        <f>Sheet1!B768</f>
        <v>0</v>
      </c>
      <c r="C735" s="56">
        <f>Sheet1!C768</f>
        <v>0</v>
      </c>
    </row>
    <row r="736" spans="2:3" x14ac:dyDescent="0.25">
      <c r="B736" s="56">
        <f>Sheet1!B769</f>
        <v>0</v>
      </c>
      <c r="C736" s="56">
        <f>Sheet1!C769</f>
        <v>0</v>
      </c>
    </row>
    <row r="737" spans="2:3" x14ac:dyDescent="0.25">
      <c r="B737" s="56">
        <f>Sheet1!B770</f>
        <v>0</v>
      </c>
      <c r="C737" s="56">
        <f>Sheet1!C770</f>
        <v>0</v>
      </c>
    </row>
    <row r="738" spans="2:3" x14ac:dyDescent="0.25">
      <c r="B738" s="56">
        <f>Sheet1!B771</f>
        <v>0</v>
      </c>
      <c r="C738" s="56">
        <f>Sheet1!C771</f>
        <v>0</v>
      </c>
    </row>
    <row r="739" spans="2:3" x14ac:dyDescent="0.25">
      <c r="B739" s="56">
        <f>Sheet1!B772</f>
        <v>0</v>
      </c>
      <c r="C739" s="56">
        <f>Sheet1!C772</f>
        <v>0</v>
      </c>
    </row>
    <row r="740" spans="2:3" x14ac:dyDescent="0.25">
      <c r="B740" s="56">
        <f>Sheet1!B773</f>
        <v>0</v>
      </c>
      <c r="C740" s="56">
        <f>Sheet1!C773</f>
        <v>0</v>
      </c>
    </row>
    <row r="741" spans="2:3" x14ac:dyDescent="0.25">
      <c r="B741" s="56">
        <f>Sheet1!B774</f>
        <v>0</v>
      </c>
      <c r="C741" s="56">
        <f>Sheet1!C774</f>
        <v>0</v>
      </c>
    </row>
    <row r="742" spans="2:3" x14ac:dyDescent="0.25">
      <c r="B742" s="56">
        <f>Sheet1!B775</f>
        <v>0</v>
      </c>
      <c r="C742" s="56">
        <f>Sheet1!C775</f>
        <v>0</v>
      </c>
    </row>
    <row r="743" spans="2:3" x14ac:dyDescent="0.25">
      <c r="B743" s="56">
        <f>Sheet1!B776</f>
        <v>0</v>
      </c>
      <c r="C743" s="56">
        <f>Sheet1!C776</f>
        <v>0</v>
      </c>
    </row>
    <row r="744" spans="2:3" x14ac:dyDescent="0.25">
      <c r="B744" s="56">
        <f>Sheet1!B777</f>
        <v>0</v>
      </c>
      <c r="C744" s="56">
        <f>Sheet1!C777</f>
        <v>0</v>
      </c>
    </row>
    <row r="745" spans="2:3" x14ac:dyDescent="0.25">
      <c r="B745" s="56">
        <f>Sheet1!B778</f>
        <v>0</v>
      </c>
      <c r="C745" s="56">
        <f>Sheet1!C778</f>
        <v>0</v>
      </c>
    </row>
    <row r="746" spans="2:3" x14ac:dyDescent="0.25">
      <c r="B746" s="56">
        <f>Sheet1!B779</f>
        <v>0</v>
      </c>
      <c r="C746" s="56">
        <f>Sheet1!C779</f>
        <v>0</v>
      </c>
    </row>
    <row r="747" spans="2:3" x14ac:dyDescent="0.25">
      <c r="B747" s="56">
        <f>Sheet1!B780</f>
        <v>0</v>
      </c>
      <c r="C747" s="56">
        <f>Sheet1!C780</f>
        <v>0</v>
      </c>
    </row>
    <row r="748" spans="2:3" x14ac:dyDescent="0.25">
      <c r="B748" s="56">
        <f>Sheet1!B781</f>
        <v>0</v>
      </c>
      <c r="C748" s="56">
        <f>Sheet1!C781</f>
        <v>0</v>
      </c>
    </row>
    <row r="749" spans="2:3" x14ac:dyDescent="0.25">
      <c r="B749" s="56">
        <f>Sheet1!B782</f>
        <v>0</v>
      </c>
      <c r="C749" s="56">
        <f>Sheet1!C782</f>
        <v>0</v>
      </c>
    </row>
    <row r="750" spans="2:3" x14ac:dyDescent="0.25">
      <c r="B750" s="56">
        <f>Sheet1!B783</f>
        <v>0</v>
      </c>
      <c r="C750" s="56">
        <f>Sheet1!C783</f>
        <v>0</v>
      </c>
    </row>
    <row r="751" spans="2:3" x14ac:dyDescent="0.25">
      <c r="B751" s="56">
        <f>Sheet1!B784</f>
        <v>0</v>
      </c>
      <c r="C751" s="56">
        <f>Sheet1!C784</f>
        <v>0</v>
      </c>
    </row>
    <row r="752" spans="2:3" x14ac:dyDescent="0.25">
      <c r="B752" s="56">
        <f>Sheet1!B785</f>
        <v>0</v>
      </c>
      <c r="C752" s="56">
        <f>Sheet1!C785</f>
        <v>0</v>
      </c>
    </row>
    <row r="753" spans="2:3" x14ac:dyDescent="0.25">
      <c r="B753" s="56">
        <f>Sheet1!B786</f>
        <v>0</v>
      </c>
      <c r="C753" s="56">
        <f>Sheet1!C786</f>
        <v>0</v>
      </c>
    </row>
    <row r="754" spans="2:3" x14ac:dyDescent="0.25">
      <c r="B754" s="56">
        <f>Sheet1!B787</f>
        <v>0</v>
      </c>
      <c r="C754" s="56">
        <f>Sheet1!C787</f>
        <v>0</v>
      </c>
    </row>
    <row r="755" spans="2:3" x14ac:dyDescent="0.25">
      <c r="B755" s="56">
        <f>Sheet1!B788</f>
        <v>0</v>
      </c>
      <c r="C755" s="56">
        <f>Sheet1!C788</f>
        <v>0</v>
      </c>
    </row>
    <row r="756" spans="2:3" x14ac:dyDescent="0.25">
      <c r="B756" s="56">
        <f>Sheet1!B789</f>
        <v>0</v>
      </c>
      <c r="C756" s="56">
        <f>Sheet1!C789</f>
        <v>0</v>
      </c>
    </row>
    <row r="757" spans="2:3" x14ac:dyDescent="0.25">
      <c r="B757" s="56">
        <f>Sheet1!B790</f>
        <v>0</v>
      </c>
      <c r="C757" s="56">
        <f>Sheet1!C790</f>
        <v>0</v>
      </c>
    </row>
    <row r="758" spans="2:3" x14ac:dyDescent="0.25">
      <c r="B758" s="56">
        <f>Sheet1!B791</f>
        <v>0</v>
      </c>
      <c r="C758" s="56">
        <f>Sheet1!C791</f>
        <v>0</v>
      </c>
    </row>
    <row r="759" spans="2:3" x14ac:dyDescent="0.25">
      <c r="B759" s="56">
        <f>Sheet1!B792</f>
        <v>0</v>
      </c>
      <c r="C759" s="56">
        <f>Sheet1!C792</f>
        <v>0</v>
      </c>
    </row>
    <row r="760" spans="2:3" x14ac:dyDescent="0.25">
      <c r="B760" s="56">
        <f>Sheet1!B793</f>
        <v>0</v>
      </c>
      <c r="C760" s="56">
        <f>Sheet1!C793</f>
        <v>0</v>
      </c>
    </row>
    <row r="761" spans="2:3" x14ac:dyDescent="0.25">
      <c r="B761" s="56">
        <f>Sheet1!B794</f>
        <v>0</v>
      </c>
      <c r="C761" s="56">
        <f>Sheet1!C794</f>
        <v>0</v>
      </c>
    </row>
    <row r="762" spans="2:3" x14ac:dyDescent="0.25">
      <c r="B762" s="56">
        <f>Sheet1!B795</f>
        <v>0</v>
      </c>
      <c r="C762" s="56">
        <f>Sheet1!C795</f>
        <v>0</v>
      </c>
    </row>
    <row r="763" spans="2:3" x14ac:dyDescent="0.25">
      <c r="B763" s="56">
        <f>Sheet1!B796</f>
        <v>0</v>
      </c>
      <c r="C763" s="56">
        <f>Sheet1!C796</f>
        <v>0</v>
      </c>
    </row>
    <row r="764" spans="2:3" x14ac:dyDescent="0.25">
      <c r="B764" s="56">
        <f>Sheet1!B797</f>
        <v>0</v>
      </c>
      <c r="C764" s="56">
        <f>Sheet1!C797</f>
        <v>0</v>
      </c>
    </row>
    <row r="765" spans="2:3" x14ac:dyDescent="0.25">
      <c r="B765" s="56">
        <f>Sheet1!B798</f>
        <v>0</v>
      </c>
      <c r="C765" s="56">
        <f>Sheet1!C798</f>
        <v>0</v>
      </c>
    </row>
    <row r="766" spans="2:3" x14ac:dyDescent="0.25">
      <c r="B766" s="56">
        <f>Sheet1!B799</f>
        <v>0</v>
      </c>
      <c r="C766" s="56">
        <f>Sheet1!C799</f>
        <v>0</v>
      </c>
    </row>
    <row r="767" spans="2:3" x14ac:dyDescent="0.25">
      <c r="B767" s="56">
        <f>Sheet1!B800</f>
        <v>0</v>
      </c>
      <c r="C767" s="56">
        <f>Sheet1!C800</f>
        <v>0</v>
      </c>
    </row>
    <row r="768" spans="2:3" x14ac:dyDescent="0.25">
      <c r="B768" s="56">
        <f>Sheet1!B801</f>
        <v>0</v>
      </c>
      <c r="C768" s="56">
        <f>Sheet1!C801</f>
        <v>0</v>
      </c>
    </row>
    <row r="769" spans="2:3" x14ac:dyDescent="0.25">
      <c r="B769" s="56">
        <f>Sheet1!B802</f>
        <v>0</v>
      </c>
      <c r="C769" s="56">
        <f>Sheet1!C802</f>
        <v>0</v>
      </c>
    </row>
    <row r="770" spans="2:3" x14ac:dyDescent="0.25">
      <c r="B770" s="56">
        <f>Sheet1!B803</f>
        <v>0</v>
      </c>
      <c r="C770" s="56">
        <f>Sheet1!C803</f>
        <v>0</v>
      </c>
    </row>
    <row r="771" spans="2:3" x14ac:dyDescent="0.25">
      <c r="B771" s="56">
        <f>Sheet1!B804</f>
        <v>0</v>
      </c>
      <c r="C771" s="56">
        <f>Sheet1!C804</f>
        <v>0</v>
      </c>
    </row>
    <row r="772" spans="2:3" x14ac:dyDescent="0.25">
      <c r="B772" s="56">
        <f>Sheet1!B805</f>
        <v>0</v>
      </c>
      <c r="C772" s="56">
        <f>Sheet1!C805</f>
        <v>0</v>
      </c>
    </row>
    <row r="773" spans="2:3" x14ac:dyDescent="0.25">
      <c r="B773" s="56">
        <f>Sheet1!B806</f>
        <v>0</v>
      </c>
      <c r="C773" s="56">
        <f>Sheet1!C806</f>
        <v>0</v>
      </c>
    </row>
    <row r="774" spans="2:3" x14ac:dyDescent="0.25">
      <c r="B774" s="56">
        <f>Sheet1!B807</f>
        <v>0</v>
      </c>
      <c r="C774" s="56">
        <f>Sheet1!C807</f>
        <v>0</v>
      </c>
    </row>
    <row r="775" spans="2:3" x14ac:dyDescent="0.25">
      <c r="B775" s="56">
        <f>Sheet1!B808</f>
        <v>0</v>
      </c>
      <c r="C775" s="56">
        <f>Sheet1!C808</f>
        <v>0</v>
      </c>
    </row>
    <row r="776" spans="2:3" x14ac:dyDescent="0.25">
      <c r="B776" s="56">
        <f>Sheet1!B809</f>
        <v>0</v>
      </c>
      <c r="C776" s="56">
        <f>Sheet1!C809</f>
        <v>0</v>
      </c>
    </row>
    <row r="777" spans="2:3" x14ac:dyDescent="0.25">
      <c r="B777" s="56">
        <f>Sheet1!B810</f>
        <v>0</v>
      </c>
      <c r="C777" s="56">
        <f>Sheet1!C810</f>
        <v>0</v>
      </c>
    </row>
    <row r="778" spans="2:3" x14ac:dyDescent="0.25">
      <c r="B778" s="56">
        <f>Sheet1!B811</f>
        <v>0</v>
      </c>
      <c r="C778" s="56">
        <f>Sheet1!C811</f>
        <v>0</v>
      </c>
    </row>
    <row r="779" spans="2:3" x14ac:dyDescent="0.25">
      <c r="B779" s="56">
        <f>Sheet1!B812</f>
        <v>0</v>
      </c>
      <c r="C779" s="56">
        <f>Sheet1!C812</f>
        <v>0</v>
      </c>
    </row>
    <row r="780" spans="2:3" x14ac:dyDescent="0.25">
      <c r="B780" s="56">
        <f>Sheet1!B813</f>
        <v>0</v>
      </c>
      <c r="C780" s="56">
        <f>Sheet1!C813</f>
        <v>0</v>
      </c>
    </row>
    <row r="781" spans="2:3" x14ac:dyDescent="0.25">
      <c r="B781" s="56">
        <f>Sheet1!B814</f>
        <v>0</v>
      </c>
      <c r="C781" s="56">
        <f>Sheet1!C814</f>
        <v>0</v>
      </c>
    </row>
    <row r="782" spans="2:3" x14ac:dyDescent="0.25">
      <c r="B782" s="56">
        <f>Sheet1!B815</f>
        <v>0</v>
      </c>
      <c r="C782" s="56">
        <f>Sheet1!C815</f>
        <v>0</v>
      </c>
    </row>
    <row r="783" spans="2:3" x14ac:dyDescent="0.25">
      <c r="B783" s="56">
        <f>Sheet1!B816</f>
        <v>0</v>
      </c>
      <c r="C783" s="56">
        <f>Sheet1!C816</f>
        <v>0</v>
      </c>
    </row>
    <row r="784" spans="2:3" x14ac:dyDescent="0.25">
      <c r="B784" s="56">
        <f>Sheet1!B817</f>
        <v>0</v>
      </c>
      <c r="C784" s="56">
        <f>Sheet1!C817</f>
        <v>0</v>
      </c>
    </row>
    <row r="785" spans="2:3" x14ac:dyDescent="0.25">
      <c r="B785" s="56">
        <f>Sheet1!B818</f>
        <v>0</v>
      </c>
      <c r="C785" s="56">
        <f>Sheet1!C818</f>
        <v>0</v>
      </c>
    </row>
    <row r="786" spans="2:3" x14ac:dyDescent="0.25">
      <c r="B786" s="56">
        <f>Sheet1!B819</f>
        <v>0</v>
      </c>
      <c r="C786" s="56">
        <f>Sheet1!C819</f>
        <v>0</v>
      </c>
    </row>
    <row r="787" spans="2:3" x14ac:dyDescent="0.25">
      <c r="B787" s="56">
        <f>Sheet1!B820</f>
        <v>0</v>
      </c>
      <c r="C787" s="56">
        <f>Sheet1!C820</f>
        <v>0</v>
      </c>
    </row>
    <row r="788" spans="2:3" x14ac:dyDescent="0.25">
      <c r="B788" s="56">
        <f>Sheet1!B821</f>
        <v>0</v>
      </c>
      <c r="C788" s="56">
        <f>Sheet1!C821</f>
        <v>0</v>
      </c>
    </row>
    <row r="789" spans="2:3" x14ac:dyDescent="0.25">
      <c r="B789" s="56">
        <f>Sheet1!B822</f>
        <v>0</v>
      </c>
      <c r="C789" s="56">
        <f>Sheet1!C822</f>
        <v>0</v>
      </c>
    </row>
    <row r="790" spans="2:3" x14ac:dyDescent="0.25">
      <c r="B790" s="56">
        <f>Sheet1!B823</f>
        <v>0</v>
      </c>
      <c r="C790" s="56">
        <f>Sheet1!C823</f>
        <v>0</v>
      </c>
    </row>
    <row r="791" spans="2:3" x14ac:dyDescent="0.25">
      <c r="B791" s="56">
        <f>Sheet1!B824</f>
        <v>0</v>
      </c>
      <c r="C791" s="56">
        <f>Sheet1!C824</f>
        <v>0</v>
      </c>
    </row>
    <row r="792" spans="2:3" x14ac:dyDescent="0.25">
      <c r="B792" s="56">
        <f>Sheet1!B825</f>
        <v>0</v>
      </c>
      <c r="C792" s="56">
        <f>Sheet1!C825</f>
        <v>0</v>
      </c>
    </row>
    <row r="793" spans="2:3" x14ac:dyDescent="0.25">
      <c r="B793" s="56">
        <f>Sheet1!B826</f>
        <v>0</v>
      </c>
      <c r="C793" s="56">
        <f>Sheet1!C826</f>
        <v>0</v>
      </c>
    </row>
    <row r="794" spans="2:3" x14ac:dyDescent="0.25">
      <c r="B794" s="56">
        <f>Sheet1!B827</f>
        <v>0</v>
      </c>
      <c r="C794" s="56">
        <f>Sheet1!C827</f>
        <v>0</v>
      </c>
    </row>
    <row r="795" spans="2:3" x14ac:dyDescent="0.25">
      <c r="B795" s="56">
        <f>Sheet1!B828</f>
        <v>0</v>
      </c>
      <c r="C795" s="56">
        <f>Sheet1!C828</f>
        <v>0</v>
      </c>
    </row>
    <row r="796" spans="2:3" x14ac:dyDescent="0.25">
      <c r="B796" s="56">
        <f>Sheet1!B829</f>
        <v>0</v>
      </c>
      <c r="C796" s="56">
        <f>Sheet1!C829</f>
        <v>0</v>
      </c>
    </row>
    <row r="797" spans="2:3" x14ac:dyDescent="0.25">
      <c r="B797" s="56">
        <f>Sheet1!B830</f>
        <v>0</v>
      </c>
      <c r="C797" s="56">
        <f>Sheet1!C830</f>
        <v>0</v>
      </c>
    </row>
    <row r="798" spans="2:3" x14ac:dyDescent="0.25">
      <c r="B798" s="56">
        <f>Sheet1!B831</f>
        <v>0</v>
      </c>
      <c r="C798" s="56">
        <f>Sheet1!C831</f>
        <v>0</v>
      </c>
    </row>
    <row r="799" spans="2:3" x14ac:dyDescent="0.25">
      <c r="B799" s="56">
        <f>Sheet1!B832</f>
        <v>0</v>
      </c>
      <c r="C799" s="56">
        <f>Sheet1!C832</f>
        <v>0</v>
      </c>
    </row>
    <row r="800" spans="2:3" x14ac:dyDescent="0.25">
      <c r="B800" s="56">
        <f>Sheet1!B833</f>
        <v>0</v>
      </c>
      <c r="C800" s="56">
        <f>Sheet1!C833</f>
        <v>0</v>
      </c>
    </row>
    <row r="801" spans="2:3" x14ac:dyDescent="0.25">
      <c r="B801" s="56">
        <f>Sheet1!B834</f>
        <v>0</v>
      </c>
      <c r="C801" s="56">
        <f>Sheet1!C834</f>
        <v>0</v>
      </c>
    </row>
    <row r="802" spans="2:3" x14ac:dyDescent="0.25">
      <c r="B802" s="56">
        <f>Sheet1!B835</f>
        <v>0</v>
      </c>
      <c r="C802" s="56">
        <f>Sheet1!C835</f>
        <v>0</v>
      </c>
    </row>
    <row r="803" spans="2:3" x14ac:dyDescent="0.25">
      <c r="B803" s="56">
        <f>Sheet1!B836</f>
        <v>0</v>
      </c>
      <c r="C803" s="56">
        <f>Sheet1!C836</f>
        <v>0</v>
      </c>
    </row>
    <row r="804" spans="2:3" x14ac:dyDescent="0.25">
      <c r="B804" s="56">
        <f>Sheet1!B837</f>
        <v>0</v>
      </c>
      <c r="C804" s="56">
        <f>Sheet1!C837</f>
        <v>0</v>
      </c>
    </row>
    <row r="805" spans="2:3" x14ac:dyDescent="0.25">
      <c r="B805" s="56">
        <f>Sheet1!B838</f>
        <v>0</v>
      </c>
      <c r="C805" s="56">
        <f>Sheet1!C838</f>
        <v>0</v>
      </c>
    </row>
    <row r="806" spans="2:3" x14ac:dyDescent="0.25">
      <c r="B806" s="56">
        <f>Sheet1!B839</f>
        <v>0</v>
      </c>
      <c r="C806" s="56">
        <f>Sheet1!C839</f>
        <v>0</v>
      </c>
    </row>
    <row r="807" spans="2:3" x14ac:dyDescent="0.25">
      <c r="B807" s="56">
        <f>Sheet1!B840</f>
        <v>0</v>
      </c>
      <c r="C807" s="56">
        <f>Sheet1!C840</f>
        <v>0</v>
      </c>
    </row>
    <row r="808" spans="2:3" x14ac:dyDescent="0.25">
      <c r="B808" s="56">
        <f>Sheet1!B841</f>
        <v>0</v>
      </c>
      <c r="C808" s="56">
        <f>Sheet1!C841</f>
        <v>0</v>
      </c>
    </row>
    <row r="809" spans="2:3" x14ac:dyDescent="0.25">
      <c r="B809" s="56">
        <f>Sheet1!B842</f>
        <v>0</v>
      </c>
      <c r="C809" s="56">
        <f>Sheet1!C842</f>
        <v>0</v>
      </c>
    </row>
    <row r="810" spans="2:3" x14ac:dyDescent="0.25">
      <c r="B810" s="56">
        <f>Sheet1!B843</f>
        <v>0</v>
      </c>
      <c r="C810" s="56">
        <f>Sheet1!C843</f>
        <v>0</v>
      </c>
    </row>
    <row r="811" spans="2:3" x14ac:dyDescent="0.25">
      <c r="B811" s="56">
        <f>Sheet1!B844</f>
        <v>0</v>
      </c>
      <c r="C811" s="56">
        <f>Sheet1!C844</f>
        <v>0</v>
      </c>
    </row>
    <row r="812" spans="2:3" x14ac:dyDescent="0.25">
      <c r="B812" s="56">
        <f>Sheet1!B845</f>
        <v>0</v>
      </c>
      <c r="C812" s="56">
        <f>Sheet1!C845</f>
        <v>0</v>
      </c>
    </row>
    <row r="813" spans="2:3" x14ac:dyDescent="0.25">
      <c r="B813" s="56">
        <f>Sheet1!B846</f>
        <v>0</v>
      </c>
      <c r="C813" s="56">
        <f>Sheet1!C846</f>
        <v>0</v>
      </c>
    </row>
    <row r="814" spans="2:3" x14ac:dyDescent="0.25">
      <c r="B814" s="56">
        <f>Sheet1!B847</f>
        <v>0</v>
      </c>
      <c r="C814" s="56">
        <f>Sheet1!C847</f>
        <v>0</v>
      </c>
    </row>
    <row r="815" spans="2:3" x14ac:dyDescent="0.25">
      <c r="B815" s="56">
        <f>Sheet1!B848</f>
        <v>0</v>
      </c>
      <c r="C815" s="56">
        <f>Sheet1!C848</f>
        <v>0</v>
      </c>
    </row>
    <row r="816" spans="2:3" x14ac:dyDescent="0.25">
      <c r="B816" s="56">
        <f>Sheet1!B849</f>
        <v>0</v>
      </c>
      <c r="C816" s="56">
        <f>Sheet1!C849</f>
        <v>0</v>
      </c>
    </row>
    <row r="817" spans="2:3" x14ac:dyDescent="0.25">
      <c r="B817" s="56">
        <f>Sheet1!B850</f>
        <v>0</v>
      </c>
      <c r="C817" s="56">
        <f>Sheet1!C850</f>
        <v>0</v>
      </c>
    </row>
    <row r="818" spans="2:3" x14ac:dyDescent="0.25">
      <c r="B818" s="56">
        <f>Sheet1!B851</f>
        <v>0</v>
      </c>
      <c r="C818" s="56">
        <f>Sheet1!C851</f>
        <v>0</v>
      </c>
    </row>
    <row r="819" spans="2:3" x14ac:dyDescent="0.25">
      <c r="B819" s="56">
        <f>Sheet1!B852</f>
        <v>0</v>
      </c>
      <c r="C819" s="56">
        <f>Sheet1!C852</f>
        <v>0</v>
      </c>
    </row>
    <row r="820" spans="2:3" x14ac:dyDescent="0.25">
      <c r="B820" s="56">
        <f>Sheet1!B853</f>
        <v>0</v>
      </c>
      <c r="C820" s="56">
        <f>Sheet1!C853</f>
        <v>0</v>
      </c>
    </row>
    <row r="821" spans="2:3" x14ac:dyDescent="0.25">
      <c r="B821" s="56">
        <f>Sheet1!B854</f>
        <v>0</v>
      </c>
      <c r="C821" s="56">
        <f>Sheet1!C854</f>
        <v>0</v>
      </c>
    </row>
    <row r="822" spans="2:3" x14ac:dyDescent="0.25">
      <c r="B822" s="56">
        <f>Sheet1!B855</f>
        <v>0</v>
      </c>
      <c r="C822" s="56">
        <f>Sheet1!C855</f>
        <v>0</v>
      </c>
    </row>
    <row r="823" spans="2:3" x14ac:dyDescent="0.25">
      <c r="B823" s="56">
        <f>Sheet1!B856</f>
        <v>0</v>
      </c>
      <c r="C823" s="56">
        <f>Sheet1!C856</f>
        <v>0</v>
      </c>
    </row>
    <row r="824" spans="2:3" x14ac:dyDescent="0.25">
      <c r="B824" s="56">
        <f>Sheet1!B857</f>
        <v>0</v>
      </c>
      <c r="C824" s="56">
        <f>Sheet1!C857</f>
        <v>0</v>
      </c>
    </row>
    <row r="825" spans="2:3" x14ac:dyDescent="0.25">
      <c r="B825" s="56">
        <f>Sheet1!B858</f>
        <v>0</v>
      </c>
      <c r="C825" s="56">
        <f>Sheet1!C858</f>
        <v>0</v>
      </c>
    </row>
    <row r="826" spans="2:3" x14ac:dyDescent="0.25">
      <c r="B826" s="56">
        <f>Sheet1!B859</f>
        <v>0</v>
      </c>
      <c r="C826" s="56">
        <f>Sheet1!C859</f>
        <v>0</v>
      </c>
    </row>
    <row r="827" spans="2:3" x14ac:dyDescent="0.25">
      <c r="B827" s="56">
        <f>Sheet1!B860</f>
        <v>0</v>
      </c>
      <c r="C827" s="56">
        <f>Sheet1!C860</f>
        <v>0</v>
      </c>
    </row>
    <row r="828" spans="2:3" x14ac:dyDescent="0.25">
      <c r="B828" s="56">
        <f>Sheet1!B861</f>
        <v>0</v>
      </c>
      <c r="C828" s="56">
        <f>Sheet1!C861</f>
        <v>0</v>
      </c>
    </row>
    <row r="829" spans="2:3" x14ac:dyDescent="0.25">
      <c r="B829" s="56">
        <f>Sheet1!B862</f>
        <v>0</v>
      </c>
      <c r="C829" s="56">
        <f>Sheet1!C862</f>
        <v>0</v>
      </c>
    </row>
    <row r="830" spans="2:3" x14ac:dyDescent="0.25">
      <c r="B830" s="56">
        <f>Sheet1!B863</f>
        <v>0</v>
      </c>
      <c r="C830" s="56">
        <f>Sheet1!C863</f>
        <v>0</v>
      </c>
    </row>
    <row r="831" spans="2:3" x14ac:dyDescent="0.25">
      <c r="B831" s="56">
        <f>Sheet1!B864</f>
        <v>0</v>
      </c>
      <c r="C831" s="56">
        <f>Sheet1!C864</f>
        <v>0</v>
      </c>
    </row>
    <row r="832" spans="2:3" x14ac:dyDescent="0.25">
      <c r="B832" s="56">
        <f>Sheet1!B865</f>
        <v>0</v>
      </c>
      <c r="C832" s="56">
        <f>Sheet1!C865</f>
        <v>0</v>
      </c>
    </row>
    <row r="833" spans="2:3" x14ac:dyDescent="0.25">
      <c r="B833" s="56">
        <f>Sheet1!B866</f>
        <v>0</v>
      </c>
      <c r="C833" s="56">
        <f>Sheet1!C866</f>
        <v>0</v>
      </c>
    </row>
    <row r="834" spans="2:3" x14ac:dyDescent="0.25">
      <c r="B834" s="56">
        <f>Sheet1!B867</f>
        <v>0</v>
      </c>
      <c r="C834" s="56">
        <f>Sheet1!C867</f>
        <v>0</v>
      </c>
    </row>
    <row r="835" spans="2:3" x14ac:dyDescent="0.25">
      <c r="B835" s="56">
        <f>Sheet1!B868</f>
        <v>0</v>
      </c>
      <c r="C835" s="56">
        <f>Sheet1!C868</f>
        <v>0</v>
      </c>
    </row>
    <row r="836" spans="2:3" x14ac:dyDescent="0.25">
      <c r="B836" s="56">
        <f>Sheet1!B869</f>
        <v>0</v>
      </c>
      <c r="C836" s="56">
        <f>Sheet1!C869</f>
        <v>0</v>
      </c>
    </row>
    <row r="837" spans="2:3" x14ac:dyDescent="0.25">
      <c r="B837" s="56">
        <f>Sheet1!B870</f>
        <v>0</v>
      </c>
      <c r="C837" s="56">
        <f>Sheet1!C870</f>
        <v>0</v>
      </c>
    </row>
    <row r="838" spans="2:3" x14ac:dyDescent="0.25">
      <c r="B838" s="56">
        <f>Sheet1!B871</f>
        <v>0</v>
      </c>
      <c r="C838" s="56">
        <f>Sheet1!C871</f>
        <v>0</v>
      </c>
    </row>
    <row r="839" spans="2:3" x14ac:dyDescent="0.25">
      <c r="B839" s="56">
        <f>Sheet1!B872</f>
        <v>0</v>
      </c>
      <c r="C839" s="56">
        <f>Sheet1!C872</f>
        <v>0</v>
      </c>
    </row>
    <row r="840" spans="2:3" x14ac:dyDescent="0.25">
      <c r="B840" s="56">
        <f>Sheet1!B873</f>
        <v>0</v>
      </c>
      <c r="C840" s="56">
        <f>Sheet1!C873</f>
        <v>0</v>
      </c>
    </row>
    <row r="841" spans="2:3" x14ac:dyDescent="0.25">
      <c r="B841" s="56">
        <f>Sheet1!B874</f>
        <v>0</v>
      </c>
      <c r="C841" s="56">
        <f>Sheet1!C874</f>
        <v>0</v>
      </c>
    </row>
    <row r="842" spans="2:3" x14ac:dyDescent="0.25">
      <c r="B842" s="56">
        <f>Sheet1!B875</f>
        <v>0</v>
      </c>
      <c r="C842" s="56">
        <f>Sheet1!C875</f>
        <v>0</v>
      </c>
    </row>
    <row r="843" spans="2:3" x14ac:dyDescent="0.25">
      <c r="B843" s="56">
        <f>Sheet1!B876</f>
        <v>0</v>
      </c>
      <c r="C843" s="56">
        <f>Sheet1!C876</f>
        <v>0</v>
      </c>
    </row>
    <row r="844" spans="2:3" x14ac:dyDescent="0.25">
      <c r="B844" s="56">
        <f>Sheet1!B877</f>
        <v>0</v>
      </c>
      <c r="C844" s="56">
        <f>Sheet1!C877</f>
        <v>0</v>
      </c>
    </row>
    <row r="845" spans="2:3" x14ac:dyDescent="0.25">
      <c r="B845" s="56">
        <f>Sheet1!B878</f>
        <v>0</v>
      </c>
      <c r="C845" s="56">
        <f>Sheet1!C878</f>
        <v>0</v>
      </c>
    </row>
    <row r="846" spans="2:3" x14ac:dyDescent="0.25">
      <c r="B846" s="56">
        <f>Sheet1!B879</f>
        <v>0</v>
      </c>
      <c r="C846" s="56">
        <f>Sheet1!C879</f>
        <v>0</v>
      </c>
    </row>
    <row r="847" spans="2:3" x14ac:dyDescent="0.25">
      <c r="B847" s="56">
        <f>Sheet1!B880</f>
        <v>0</v>
      </c>
      <c r="C847" s="56">
        <f>Sheet1!C880</f>
        <v>0</v>
      </c>
    </row>
    <row r="848" spans="2:3" x14ac:dyDescent="0.25">
      <c r="B848" s="56">
        <f>Sheet1!B881</f>
        <v>0</v>
      </c>
      <c r="C848" s="56">
        <f>Sheet1!C881</f>
        <v>0</v>
      </c>
    </row>
    <row r="849" spans="2:3" x14ac:dyDescent="0.25">
      <c r="B849" s="56">
        <f>Sheet1!B882</f>
        <v>0</v>
      </c>
      <c r="C849" s="56">
        <f>Sheet1!C882</f>
        <v>0</v>
      </c>
    </row>
    <row r="850" spans="2:3" x14ac:dyDescent="0.25">
      <c r="B850" s="56">
        <f>Sheet1!B883</f>
        <v>0</v>
      </c>
      <c r="C850" s="56">
        <f>Sheet1!C883</f>
        <v>0</v>
      </c>
    </row>
    <row r="851" spans="2:3" x14ac:dyDescent="0.25">
      <c r="B851" s="56">
        <f>Sheet1!B884</f>
        <v>0</v>
      </c>
      <c r="C851" s="56">
        <f>Sheet1!C884</f>
        <v>0</v>
      </c>
    </row>
    <row r="852" spans="2:3" x14ac:dyDescent="0.25">
      <c r="B852" s="56">
        <f>Sheet1!B885</f>
        <v>0</v>
      </c>
      <c r="C852" s="56">
        <f>Sheet1!C885</f>
        <v>0</v>
      </c>
    </row>
    <row r="853" spans="2:3" x14ac:dyDescent="0.25">
      <c r="B853" s="56">
        <f>Sheet1!B886</f>
        <v>0</v>
      </c>
      <c r="C853" s="56">
        <f>Sheet1!C886</f>
        <v>0</v>
      </c>
    </row>
    <row r="854" spans="2:3" x14ac:dyDescent="0.25">
      <c r="B854" s="56">
        <f>Sheet1!B887</f>
        <v>0</v>
      </c>
      <c r="C854" s="56">
        <f>Sheet1!C887</f>
        <v>0</v>
      </c>
    </row>
    <row r="855" spans="2:3" x14ac:dyDescent="0.25">
      <c r="B855" s="56">
        <f>Sheet1!B888</f>
        <v>0</v>
      </c>
      <c r="C855" s="56">
        <f>Sheet1!C888</f>
        <v>0</v>
      </c>
    </row>
    <row r="856" spans="2:3" x14ac:dyDescent="0.25">
      <c r="B856" s="56">
        <f>Sheet1!B889</f>
        <v>0</v>
      </c>
      <c r="C856" s="56">
        <f>Sheet1!C889</f>
        <v>0</v>
      </c>
    </row>
    <row r="857" spans="2:3" x14ac:dyDescent="0.25">
      <c r="B857" s="56">
        <f>Sheet1!B890</f>
        <v>0</v>
      </c>
      <c r="C857" s="56">
        <f>Sheet1!C890</f>
        <v>0</v>
      </c>
    </row>
    <row r="858" spans="2:3" x14ac:dyDescent="0.25">
      <c r="B858" s="56">
        <f>Sheet1!B891</f>
        <v>0</v>
      </c>
      <c r="C858" s="56">
        <f>Sheet1!C891</f>
        <v>0</v>
      </c>
    </row>
    <row r="859" spans="2:3" x14ac:dyDescent="0.25">
      <c r="B859" s="56">
        <f>Sheet1!B892</f>
        <v>0</v>
      </c>
      <c r="C859" s="56">
        <f>Sheet1!C892</f>
        <v>0</v>
      </c>
    </row>
    <row r="860" spans="2:3" x14ac:dyDescent="0.25">
      <c r="B860" s="56">
        <f>Sheet1!B893</f>
        <v>0</v>
      </c>
      <c r="C860" s="56">
        <f>Sheet1!C893</f>
        <v>0</v>
      </c>
    </row>
    <row r="861" spans="2:3" x14ac:dyDescent="0.25">
      <c r="B861" s="56">
        <f>Sheet1!B894</f>
        <v>0</v>
      </c>
      <c r="C861" s="56">
        <f>Sheet1!C894</f>
        <v>0</v>
      </c>
    </row>
    <row r="862" spans="2:3" x14ac:dyDescent="0.25">
      <c r="B862" s="56">
        <f>Sheet1!B895</f>
        <v>0</v>
      </c>
      <c r="C862" s="56">
        <f>Sheet1!C895</f>
        <v>0</v>
      </c>
    </row>
    <row r="863" spans="2:3" x14ac:dyDescent="0.25">
      <c r="B863" s="56">
        <f>Sheet1!B896</f>
        <v>0</v>
      </c>
      <c r="C863" s="56">
        <f>Sheet1!C896</f>
        <v>0</v>
      </c>
    </row>
    <row r="864" spans="2:3" x14ac:dyDescent="0.25">
      <c r="B864" s="56">
        <f>Sheet1!B897</f>
        <v>0</v>
      </c>
      <c r="C864" s="56">
        <f>Sheet1!C897</f>
        <v>0</v>
      </c>
    </row>
    <row r="865" spans="2:3" x14ac:dyDescent="0.25">
      <c r="B865" s="56">
        <f>Sheet1!B898</f>
        <v>0</v>
      </c>
      <c r="C865" s="56">
        <f>Sheet1!C898</f>
        <v>0</v>
      </c>
    </row>
    <row r="866" spans="2:3" x14ac:dyDescent="0.25">
      <c r="B866" s="56">
        <f>Sheet1!B899</f>
        <v>0</v>
      </c>
      <c r="C866" s="56">
        <f>Sheet1!C899</f>
        <v>0</v>
      </c>
    </row>
    <row r="867" spans="2:3" x14ac:dyDescent="0.25">
      <c r="B867" s="56">
        <f>Sheet1!B900</f>
        <v>0</v>
      </c>
      <c r="C867" s="56">
        <f>Sheet1!C900</f>
        <v>0</v>
      </c>
    </row>
    <row r="868" spans="2:3" x14ac:dyDescent="0.25">
      <c r="B868" s="56">
        <f>Sheet1!B901</f>
        <v>0</v>
      </c>
      <c r="C868" s="56">
        <f>Sheet1!C901</f>
        <v>0</v>
      </c>
    </row>
    <row r="869" spans="2:3" x14ac:dyDescent="0.25">
      <c r="B869" s="56">
        <f>Sheet1!B902</f>
        <v>0</v>
      </c>
      <c r="C869" s="56">
        <f>Sheet1!C902</f>
        <v>0</v>
      </c>
    </row>
    <row r="870" spans="2:3" x14ac:dyDescent="0.25">
      <c r="B870" s="56">
        <f>Sheet1!B903</f>
        <v>0</v>
      </c>
      <c r="C870" s="56">
        <f>Sheet1!C903</f>
        <v>0</v>
      </c>
    </row>
    <row r="871" spans="2:3" x14ac:dyDescent="0.25">
      <c r="B871" s="56">
        <f>Sheet1!B904</f>
        <v>0</v>
      </c>
      <c r="C871" s="56">
        <f>Sheet1!C904</f>
        <v>0</v>
      </c>
    </row>
    <row r="872" spans="2:3" x14ac:dyDescent="0.25">
      <c r="B872" s="56">
        <f>Sheet1!B905</f>
        <v>0</v>
      </c>
      <c r="C872" s="56">
        <f>Sheet1!C905</f>
        <v>0</v>
      </c>
    </row>
    <row r="873" spans="2:3" x14ac:dyDescent="0.25">
      <c r="B873" s="56">
        <f>Sheet1!B906</f>
        <v>0</v>
      </c>
      <c r="C873" s="56">
        <f>Sheet1!C906</f>
        <v>0</v>
      </c>
    </row>
    <row r="874" spans="2:3" x14ac:dyDescent="0.25">
      <c r="B874" s="56">
        <f>Sheet1!B907</f>
        <v>0</v>
      </c>
      <c r="C874" s="56">
        <f>Sheet1!C907</f>
        <v>0</v>
      </c>
    </row>
    <row r="875" spans="2:3" x14ac:dyDescent="0.25">
      <c r="B875" s="56">
        <f>Sheet1!B908</f>
        <v>0</v>
      </c>
      <c r="C875" s="56">
        <f>Sheet1!C908</f>
        <v>0</v>
      </c>
    </row>
    <row r="876" spans="2:3" x14ac:dyDescent="0.25">
      <c r="B876" s="56">
        <f>Sheet1!B909</f>
        <v>0</v>
      </c>
      <c r="C876" s="56">
        <f>Sheet1!C909</f>
        <v>0</v>
      </c>
    </row>
    <row r="877" spans="2:3" x14ac:dyDescent="0.25">
      <c r="B877" s="56">
        <f>Sheet1!B910</f>
        <v>0</v>
      </c>
      <c r="C877" s="56">
        <f>Sheet1!C910</f>
        <v>0</v>
      </c>
    </row>
    <row r="878" spans="2:3" x14ac:dyDescent="0.25">
      <c r="B878" s="56">
        <f>Sheet1!B911</f>
        <v>0</v>
      </c>
      <c r="C878" s="56">
        <f>Sheet1!C911</f>
        <v>0</v>
      </c>
    </row>
    <row r="879" spans="2:3" x14ac:dyDescent="0.25">
      <c r="B879" s="56">
        <f>Sheet1!B912</f>
        <v>0</v>
      </c>
      <c r="C879" s="56">
        <f>Sheet1!C912</f>
        <v>0</v>
      </c>
    </row>
    <row r="880" spans="2:3" x14ac:dyDescent="0.25">
      <c r="B880" s="56">
        <f>Sheet1!B913</f>
        <v>0</v>
      </c>
      <c r="C880" s="56">
        <f>Sheet1!C913</f>
        <v>0</v>
      </c>
    </row>
    <row r="881" spans="2:3" x14ac:dyDescent="0.25">
      <c r="B881" s="56">
        <f>Sheet1!B914</f>
        <v>0</v>
      </c>
      <c r="C881" s="56">
        <f>Sheet1!C914</f>
        <v>0</v>
      </c>
    </row>
    <row r="882" spans="2:3" x14ac:dyDescent="0.25">
      <c r="B882" s="56">
        <f>Sheet1!B915</f>
        <v>0</v>
      </c>
      <c r="C882" s="56">
        <f>Sheet1!C915</f>
        <v>0</v>
      </c>
    </row>
    <row r="883" spans="2:3" x14ac:dyDescent="0.25">
      <c r="B883" s="56">
        <f>Sheet1!B916</f>
        <v>0</v>
      </c>
      <c r="C883" s="56">
        <f>Sheet1!C916</f>
        <v>0</v>
      </c>
    </row>
    <row r="884" spans="2:3" x14ac:dyDescent="0.25">
      <c r="B884" s="56">
        <f>Sheet1!B917</f>
        <v>0</v>
      </c>
      <c r="C884" s="56">
        <f>Sheet1!C917</f>
        <v>0</v>
      </c>
    </row>
    <row r="885" spans="2:3" x14ac:dyDescent="0.25">
      <c r="B885" s="56">
        <f>Sheet1!B918</f>
        <v>0</v>
      </c>
      <c r="C885" s="56">
        <f>Sheet1!C918</f>
        <v>0</v>
      </c>
    </row>
    <row r="886" spans="2:3" x14ac:dyDescent="0.25">
      <c r="B886" s="56">
        <f>Sheet1!B919</f>
        <v>0</v>
      </c>
      <c r="C886" s="56">
        <f>Sheet1!C919</f>
        <v>0</v>
      </c>
    </row>
    <row r="887" spans="2:3" x14ac:dyDescent="0.25">
      <c r="B887" s="56">
        <f>Sheet1!B920</f>
        <v>0</v>
      </c>
      <c r="C887" s="56">
        <f>Sheet1!C920</f>
        <v>0</v>
      </c>
    </row>
    <row r="888" spans="2:3" x14ac:dyDescent="0.25">
      <c r="B888" s="56">
        <f>Sheet1!B921</f>
        <v>0</v>
      </c>
      <c r="C888" s="56">
        <f>Sheet1!C921</f>
        <v>0</v>
      </c>
    </row>
    <row r="889" spans="2:3" x14ac:dyDescent="0.25">
      <c r="B889" s="56">
        <f>Sheet1!B922</f>
        <v>0</v>
      </c>
      <c r="C889" s="56">
        <f>Sheet1!C922</f>
        <v>0</v>
      </c>
    </row>
    <row r="890" spans="2:3" x14ac:dyDescent="0.25">
      <c r="B890" s="56">
        <f>Sheet1!B923</f>
        <v>0</v>
      </c>
      <c r="C890" s="56">
        <f>Sheet1!C923</f>
        <v>0</v>
      </c>
    </row>
    <row r="891" spans="2:3" x14ac:dyDescent="0.25">
      <c r="B891" s="56">
        <f>Sheet1!B924</f>
        <v>0</v>
      </c>
      <c r="C891" s="56">
        <f>Sheet1!C924</f>
        <v>0</v>
      </c>
    </row>
    <row r="892" spans="2:3" x14ac:dyDescent="0.25">
      <c r="B892" s="56">
        <f>Sheet1!B925</f>
        <v>0</v>
      </c>
      <c r="C892" s="56">
        <f>Sheet1!C925</f>
        <v>0</v>
      </c>
    </row>
    <row r="893" spans="2:3" x14ac:dyDescent="0.25">
      <c r="B893" s="56">
        <f>Sheet1!B926</f>
        <v>0</v>
      </c>
      <c r="C893" s="56">
        <f>Sheet1!C926</f>
        <v>0</v>
      </c>
    </row>
    <row r="894" spans="2:3" x14ac:dyDescent="0.25">
      <c r="B894" s="56">
        <f>Sheet1!B927</f>
        <v>0</v>
      </c>
      <c r="C894" s="56">
        <f>Sheet1!C927</f>
        <v>0</v>
      </c>
    </row>
    <row r="895" spans="2:3" x14ac:dyDescent="0.25">
      <c r="B895" s="56">
        <f>Sheet1!B928</f>
        <v>0</v>
      </c>
      <c r="C895" s="56">
        <f>Sheet1!C928</f>
        <v>0</v>
      </c>
    </row>
    <row r="896" spans="2:3" x14ac:dyDescent="0.25">
      <c r="B896" s="56">
        <f>Sheet1!B929</f>
        <v>0</v>
      </c>
      <c r="C896" s="56">
        <f>Sheet1!C929</f>
        <v>0</v>
      </c>
    </row>
    <row r="897" spans="2:3" x14ac:dyDescent="0.25">
      <c r="B897" s="56">
        <f>Sheet1!B930</f>
        <v>0</v>
      </c>
      <c r="C897" s="56">
        <f>Sheet1!C930</f>
        <v>0</v>
      </c>
    </row>
    <row r="898" spans="2:3" x14ac:dyDescent="0.25">
      <c r="B898" s="56">
        <f>Sheet1!B931</f>
        <v>0</v>
      </c>
      <c r="C898" s="56">
        <f>Sheet1!C931</f>
        <v>0</v>
      </c>
    </row>
    <row r="899" spans="2:3" x14ac:dyDescent="0.25">
      <c r="B899" s="56">
        <f>Sheet1!B932</f>
        <v>0</v>
      </c>
      <c r="C899" s="56">
        <f>Sheet1!C932</f>
        <v>0</v>
      </c>
    </row>
    <row r="900" spans="2:3" x14ac:dyDescent="0.25">
      <c r="B900" s="56">
        <f>Sheet1!B933</f>
        <v>0</v>
      </c>
      <c r="C900" s="56">
        <f>Sheet1!C933</f>
        <v>0</v>
      </c>
    </row>
    <row r="901" spans="2:3" x14ac:dyDescent="0.25">
      <c r="B901" s="56">
        <f>Sheet1!B934</f>
        <v>0</v>
      </c>
      <c r="C901" s="56">
        <f>Sheet1!C934</f>
        <v>0</v>
      </c>
    </row>
    <row r="902" spans="2:3" x14ac:dyDescent="0.25">
      <c r="B902" s="56">
        <f>Sheet1!B935</f>
        <v>0</v>
      </c>
      <c r="C902" s="56">
        <f>Sheet1!C935</f>
        <v>0</v>
      </c>
    </row>
    <row r="903" spans="2:3" x14ac:dyDescent="0.25">
      <c r="B903" s="56">
        <f>Sheet1!B936</f>
        <v>0</v>
      </c>
      <c r="C903" s="56">
        <f>Sheet1!C936</f>
        <v>0</v>
      </c>
    </row>
    <row r="904" spans="2:3" x14ac:dyDescent="0.25">
      <c r="B904" s="56">
        <f>Sheet1!B937</f>
        <v>0</v>
      </c>
      <c r="C904" s="56">
        <f>Sheet1!C937</f>
        <v>0</v>
      </c>
    </row>
    <row r="905" spans="2:3" x14ac:dyDescent="0.25">
      <c r="B905" s="56">
        <f>Sheet1!B938</f>
        <v>0</v>
      </c>
      <c r="C905" s="56">
        <f>Sheet1!C938</f>
        <v>0</v>
      </c>
    </row>
    <row r="906" spans="2:3" x14ac:dyDescent="0.25">
      <c r="B906" s="56">
        <f>Sheet1!B939</f>
        <v>0</v>
      </c>
      <c r="C906" s="56">
        <f>Sheet1!C939</f>
        <v>0</v>
      </c>
    </row>
    <row r="907" spans="2:3" x14ac:dyDescent="0.25">
      <c r="B907" s="56">
        <f>Sheet1!B940</f>
        <v>0</v>
      </c>
      <c r="C907" s="56">
        <f>Sheet1!C940</f>
        <v>0</v>
      </c>
    </row>
    <row r="908" spans="2:3" x14ac:dyDescent="0.25">
      <c r="B908" s="56">
        <f>Sheet1!B941</f>
        <v>0</v>
      </c>
      <c r="C908" s="56">
        <f>Sheet1!C941</f>
        <v>0</v>
      </c>
    </row>
    <row r="909" spans="2:3" x14ac:dyDescent="0.25">
      <c r="B909" s="56">
        <f>Sheet1!B942</f>
        <v>0</v>
      </c>
      <c r="C909" s="56">
        <f>Sheet1!C942</f>
        <v>0</v>
      </c>
    </row>
    <row r="910" spans="2:3" x14ac:dyDescent="0.25">
      <c r="B910" s="56">
        <f>Sheet1!B943</f>
        <v>0</v>
      </c>
      <c r="C910" s="56">
        <f>Sheet1!C943</f>
        <v>0</v>
      </c>
    </row>
    <row r="911" spans="2:3" x14ac:dyDescent="0.25">
      <c r="B911" s="56">
        <f>Sheet1!B944</f>
        <v>0</v>
      </c>
      <c r="C911" s="56">
        <f>Sheet1!C944</f>
        <v>0</v>
      </c>
    </row>
    <row r="912" spans="2:3" x14ac:dyDescent="0.25">
      <c r="B912" s="56">
        <f>Sheet1!B945</f>
        <v>0</v>
      </c>
      <c r="C912" s="56">
        <f>Sheet1!C945</f>
        <v>0</v>
      </c>
    </row>
    <row r="913" spans="2:3" x14ac:dyDescent="0.25">
      <c r="B913" s="56">
        <f>Sheet1!B946</f>
        <v>0</v>
      </c>
      <c r="C913" s="56">
        <f>Sheet1!C946</f>
        <v>0</v>
      </c>
    </row>
    <row r="914" spans="2:3" x14ac:dyDescent="0.25">
      <c r="B914" s="56">
        <f>Sheet1!B947</f>
        <v>0</v>
      </c>
      <c r="C914" s="56">
        <f>Sheet1!C947</f>
        <v>0</v>
      </c>
    </row>
    <row r="915" spans="2:3" x14ac:dyDescent="0.25">
      <c r="B915" s="56">
        <f>Sheet1!B948</f>
        <v>0</v>
      </c>
      <c r="C915" s="56">
        <f>Sheet1!C948</f>
        <v>0</v>
      </c>
    </row>
    <row r="916" spans="2:3" x14ac:dyDescent="0.25">
      <c r="B916" s="56">
        <f>Sheet1!B949</f>
        <v>0</v>
      </c>
      <c r="C916" s="56">
        <f>Sheet1!C949</f>
        <v>0</v>
      </c>
    </row>
    <row r="917" spans="2:3" x14ac:dyDescent="0.25">
      <c r="B917" s="56">
        <f>Sheet1!B950</f>
        <v>0</v>
      </c>
      <c r="C917" s="56">
        <f>Sheet1!C950</f>
        <v>0</v>
      </c>
    </row>
    <row r="918" spans="2:3" x14ac:dyDescent="0.25">
      <c r="B918" s="56">
        <f>Sheet1!B951</f>
        <v>0</v>
      </c>
      <c r="C918" s="56">
        <f>Sheet1!C951</f>
        <v>0</v>
      </c>
    </row>
    <row r="919" spans="2:3" x14ac:dyDescent="0.25">
      <c r="B919" s="56">
        <f>Sheet1!B952</f>
        <v>0</v>
      </c>
      <c r="C919" s="56">
        <f>Sheet1!C952</f>
        <v>0</v>
      </c>
    </row>
    <row r="920" spans="2:3" x14ac:dyDescent="0.25">
      <c r="B920" s="56">
        <f>Sheet1!B953</f>
        <v>0</v>
      </c>
      <c r="C920" s="56">
        <f>Sheet1!C953</f>
        <v>0</v>
      </c>
    </row>
    <row r="921" spans="2:3" x14ac:dyDescent="0.25">
      <c r="B921" s="56">
        <f>Sheet1!B954</f>
        <v>0</v>
      </c>
      <c r="C921" s="56">
        <f>Sheet1!C954</f>
        <v>0</v>
      </c>
    </row>
    <row r="922" spans="2:3" x14ac:dyDescent="0.25">
      <c r="B922" s="56">
        <f>Sheet1!B955</f>
        <v>0</v>
      </c>
      <c r="C922" s="56">
        <f>Sheet1!C955</f>
        <v>0</v>
      </c>
    </row>
    <row r="923" spans="2:3" x14ac:dyDescent="0.25">
      <c r="B923" s="56">
        <f>Sheet1!B956</f>
        <v>0</v>
      </c>
      <c r="C923" s="56">
        <f>Sheet1!C956</f>
        <v>0</v>
      </c>
    </row>
    <row r="924" spans="2:3" x14ac:dyDescent="0.25">
      <c r="B924" s="56">
        <f>Sheet1!B957</f>
        <v>0</v>
      </c>
      <c r="C924" s="56">
        <f>Sheet1!C957</f>
        <v>0</v>
      </c>
    </row>
    <row r="925" spans="2:3" x14ac:dyDescent="0.25">
      <c r="B925" s="56">
        <f>Sheet1!B958</f>
        <v>0</v>
      </c>
      <c r="C925" s="56">
        <f>Sheet1!C958</f>
        <v>0</v>
      </c>
    </row>
    <row r="926" spans="2:3" x14ac:dyDescent="0.25">
      <c r="B926" s="56">
        <f>Sheet1!B959</f>
        <v>0</v>
      </c>
      <c r="C926" s="56">
        <f>Sheet1!C959</f>
        <v>0</v>
      </c>
    </row>
    <row r="927" spans="2:3" x14ac:dyDescent="0.25">
      <c r="B927" s="56">
        <f>Sheet1!B960</f>
        <v>0</v>
      </c>
      <c r="C927" s="56">
        <f>Sheet1!C960</f>
        <v>0</v>
      </c>
    </row>
    <row r="928" spans="2:3" x14ac:dyDescent="0.25">
      <c r="B928" s="56">
        <f>Sheet1!B961</f>
        <v>0</v>
      </c>
      <c r="C928" s="56">
        <f>Sheet1!C961</f>
        <v>0</v>
      </c>
    </row>
    <row r="929" spans="2:3" x14ac:dyDescent="0.25">
      <c r="B929" s="56">
        <f>Sheet1!B962</f>
        <v>0</v>
      </c>
      <c r="C929" s="56">
        <f>Sheet1!C962</f>
        <v>0</v>
      </c>
    </row>
    <row r="930" spans="2:3" x14ac:dyDescent="0.25">
      <c r="B930" s="56">
        <f>Sheet1!B963</f>
        <v>0</v>
      </c>
      <c r="C930" s="56">
        <f>Sheet1!C963</f>
        <v>0</v>
      </c>
    </row>
    <row r="931" spans="2:3" x14ac:dyDescent="0.25">
      <c r="B931" s="56">
        <f>Sheet1!B964</f>
        <v>0</v>
      </c>
      <c r="C931" s="56">
        <f>Sheet1!C964</f>
        <v>0</v>
      </c>
    </row>
    <row r="932" spans="2:3" x14ac:dyDescent="0.25">
      <c r="B932" s="56">
        <f>Sheet1!B965</f>
        <v>0</v>
      </c>
      <c r="C932" s="56">
        <f>Sheet1!C965</f>
        <v>0</v>
      </c>
    </row>
    <row r="933" spans="2:3" x14ac:dyDescent="0.25">
      <c r="B933" s="56">
        <f>Sheet1!B966</f>
        <v>0</v>
      </c>
      <c r="C933" s="56">
        <f>Sheet1!C966</f>
        <v>0</v>
      </c>
    </row>
    <row r="934" spans="2:3" x14ac:dyDescent="0.25">
      <c r="B934" s="56">
        <f>Sheet1!B967</f>
        <v>0</v>
      </c>
      <c r="C934" s="56">
        <f>Sheet1!C967</f>
        <v>0</v>
      </c>
    </row>
    <row r="935" spans="2:3" x14ac:dyDescent="0.25">
      <c r="B935" s="56">
        <f>Sheet1!B968</f>
        <v>0</v>
      </c>
      <c r="C935" s="56">
        <f>Sheet1!C968</f>
        <v>0</v>
      </c>
    </row>
    <row r="936" spans="2:3" x14ac:dyDescent="0.25">
      <c r="B936" s="56">
        <f>Sheet1!B969</f>
        <v>0</v>
      </c>
      <c r="C936" s="56">
        <f>Sheet1!C969</f>
        <v>0</v>
      </c>
    </row>
    <row r="937" spans="2:3" x14ac:dyDescent="0.25">
      <c r="B937" s="56">
        <f>Sheet1!B970</f>
        <v>0</v>
      </c>
      <c r="C937" s="56">
        <f>Sheet1!C970</f>
        <v>0</v>
      </c>
    </row>
    <row r="938" spans="2:3" x14ac:dyDescent="0.25">
      <c r="B938" s="56">
        <f>Sheet1!B971</f>
        <v>0</v>
      </c>
      <c r="C938" s="56">
        <f>Sheet1!C971</f>
        <v>0</v>
      </c>
    </row>
    <row r="939" spans="2:3" x14ac:dyDescent="0.25">
      <c r="B939" s="56">
        <f>Sheet1!B972</f>
        <v>0</v>
      </c>
      <c r="C939" s="56">
        <f>Sheet1!C972</f>
        <v>0</v>
      </c>
    </row>
    <row r="940" spans="2:3" x14ac:dyDescent="0.25">
      <c r="B940" s="56">
        <f>Sheet1!B973</f>
        <v>0</v>
      </c>
      <c r="C940" s="56">
        <f>Sheet1!C973</f>
        <v>0</v>
      </c>
    </row>
    <row r="941" spans="2:3" x14ac:dyDescent="0.25">
      <c r="B941" s="56">
        <f>Sheet1!B974</f>
        <v>0</v>
      </c>
      <c r="C941" s="56">
        <f>Sheet1!C974</f>
        <v>0</v>
      </c>
    </row>
    <row r="942" spans="2:3" x14ac:dyDescent="0.25">
      <c r="B942" s="56">
        <f>Sheet1!B975</f>
        <v>0</v>
      </c>
      <c r="C942" s="56">
        <f>Sheet1!C975</f>
        <v>0</v>
      </c>
    </row>
    <row r="943" spans="2:3" x14ac:dyDescent="0.25">
      <c r="B943" s="56">
        <f>Sheet1!B976</f>
        <v>0</v>
      </c>
      <c r="C943" s="56">
        <f>Sheet1!C976</f>
        <v>0</v>
      </c>
    </row>
    <row r="944" spans="2:3" x14ac:dyDescent="0.25">
      <c r="B944" s="56">
        <f>Sheet1!B977</f>
        <v>0</v>
      </c>
      <c r="C944" s="56">
        <f>Sheet1!C977</f>
        <v>0</v>
      </c>
    </row>
    <row r="945" spans="2:3" x14ac:dyDescent="0.25">
      <c r="B945" s="56">
        <f>Sheet1!B978</f>
        <v>0</v>
      </c>
      <c r="C945" s="56">
        <f>Sheet1!C978</f>
        <v>0</v>
      </c>
    </row>
    <row r="946" spans="2:3" x14ac:dyDescent="0.25">
      <c r="B946" s="56">
        <f>Sheet1!B979</f>
        <v>0</v>
      </c>
      <c r="C946" s="56">
        <f>Sheet1!C979</f>
        <v>0</v>
      </c>
    </row>
    <row r="947" spans="2:3" x14ac:dyDescent="0.25">
      <c r="B947" s="56">
        <f>Sheet1!B980</f>
        <v>0</v>
      </c>
      <c r="C947" s="56">
        <f>Sheet1!C980</f>
        <v>0</v>
      </c>
    </row>
    <row r="948" spans="2:3" x14ac:dyDescent="0.25">
      <c r="B948" s="56">
        <f>Sheet1!B981</f>
        <v>0</v>
      </c>
      <c r="C948" s="56">
        <f>Sheet1!C981</f>
        <v>0</v>
      </c>
    </row>
    <row r="949" spans="2:3" x14ac:dyDescent="0.25">
      <c r="B949" s="56">
        <f>Sheet1!B982</f>
        <v>0</v>
      </c>
      <c r="C949" s="56">
        <f>Sheet1!C982</f>
        <v>0</v>
      </c>
    </row>
    <row r="950" spans="2:3" x14ac:dyDescent="0.25">
      <c r="B950" s="56">
        <f>Sheet1!B983</f>
        <v>0</v>
      </c>
      <c r="C950" s="56">
        <f>Sheet1!C983</f>
        <v>0</v>
      </c>
    </row>
    <row r="951" spans="2:3" x14ac:dyDescent="0.25">
      <c r="B951" s="56">
        <f>Sheet1!B984</f>
        <v>0</v>
      </c>
      <c r="C951" s="56">
        <f>Sheet1!C984</f>
        <v>0</v>
      </c>
    </row>
    <row r="952" spans="2:3" x14ac:dyDescent="0.25">
      <c r="B952" s="56">
        <f>Sheet1!B985</f>
        <v>0</v>
      </c>
      <c r="C952" s="56">
        <f>Sheet1!C985</f>
        <v>0</v>
      </c>
    </row>
    <row r="953" spans="2:3" x14ac:dyDescent="0.25">
      <c r="B953" s="56">
        <f>Sheet1!B986</f>
        <v>0</v>
      </c>
      <c r="C953" s="56">
        <f>Sheet1!C986</f>
        <v>0</v>
      </c>
    </row>
    <row r="954" spans="2:3" x14ac:dyDescent="0.25">
      <c r="B954" s="56">
        <f>Sheet1!B987</f>
        <v>0</v>
      </c>
      <c r="C954" s="56">
        <f>Sheet1!C987</f>
        <v>0</v>
      </c>
    </row>
    <row r="955" spans="2:3" x14ac:dyDescent="0.25">
      <c r="B955" s="56">
        <f>Sheet1!B988</f>
        <v>0</v>
      </c>
      <c r="C955" s="56">
        <f>Sheet1!C988</f>
        <v>0</v>
      </c>
    </row>
    <row r="956" spans="2:3" x14ac:dyDescent="0.25">
      <c r="B956" s="56">
        <f>Sheet1!B989</f>
        <v>0</v>
      </c>
      <c r="C956" s="56">
        <f>Sheet1!C989</f>
        <v>0</v>
      </c>
    </row>
    <row r="957" spans="2:3" x14ac:dyDescent="0.25">
      <c r="B957" s="56">
        <f>Sheet1!B990</f>
        <v>0</v>
      </c>
      <c r="C957" s="56">
        <f>Sheet1!C990</f>
        <v>0</v>
      </c>
    </row>
    <row r="958" spans="2:3" x14ac:dyDescent="0.25">
      <c r="B958" s="56">
        <f>Sheet1!B991</f>
        <v>0</v>
      </c>
      <c r="C958" s="56">
        <f>Sheet1!C991</f>
        <v>0</v>
      </c>
    </row>
    <row r="959" spans="2:3" x14ac:dyDescent="0.25">
      <c r="B959" s="56">
        <f>Sheet1!B992</f>
        <v>0</v>
      </c>
      <c r="C959" s="56">
        <f>Sheet1!C992</f>
        <v>0</v>
      </c>
    </row>
    <row r="960" spans="2:3" x14ac:dyDescent="0.25">
      <c r="B960" s="56">
        <f>Sheet1!B993</f>
        <v>0</v>
      </c>
      <c r="C960" s="56">
        <f>Sheet1!C993</f>
        <v>0</v>
      </c>
    </row>
    <row r="961" spans="2:3" x14ac:dyDescent="0.25">
      <c r="B961" s="56">
        <f>Sheet1!B994</f>
        <v>0</v>
      </c>
      <c r="C961" s="56">
        <f>Sheet1!C994</f>
        <v>0</v>
      </c>
    </row>
    <row r="962" spans="2:3" x14ac:dyDescent="0.25">
      <c r="B962" s="56">
        <f>Sheet1!B995</f>
        <v>0</v>
      </c>
      <c r="C962" s="56">
        <f>Sheet1!C995</f>
        <v>0</v>
      </c>
    </row>
    <row r="963" spans="2:3" x14ac:dyDescent="0.25">
      <c r="B963" s="56">
        <f>Sheet1!B996</f>
        <v>0</v>
      </c>
      <c r="C963" s="56">
        <f>Sheet1!C996</f>
        <v>0</v>
      </c>
    </row>
    <row r="964" spans="2:3" x14ac:dyDescent="0.25">
      <c r="B964" s="56">
        <f>Sheet1!B997</f>
        <v>0</v>
      </c>
      <c r="C964" s="56">
        <f>Sheet1!C997</f>
        <v>0</v>
      </c>
    </row>
    <row r="965" spans="2:3" x14ac:dyDescent="0.25">
      <c r="B965" s="56">
        <f>Sheet1!B998</f>
        <v>0</v>
      </c>
      <c r="C965" s="56">
        <f>Sheet1!C998</f>
        <v>0</v>
      </c>
    </row>
    <row r="966" spans="2:3" x14ac:dyDescent="0.25">
      <c r="B966" s="56">
        <f>Sheet1!B999</f>
        <v>0</v>
      </c>
      <c r="C966" s="56">
        <f>Sheet1!C999</f>
        <v>0</v>
      </c>
    </row>
    <row r="967" spans="2:3" x14ac:dyDescent="0.25">
      <c r="B967" s="56">
        <f>Sheet1!B1000</f>
        <v>0</v>
      </c>
      <c r="C967" s="56">
        <f>Sheet1!C1000</f>
        <v>0</v>
      </c>
    </row>
    <row r="968" spans="2:3" x14ac:dyDescent="0.25">
      <c r="B968" s="56">
        <f>Sheet1!B1001</f>
        <v>0</v>
      </c>
      <c r="C968" s="56">
        <f>Sheet1!C1001</f>
        <v>0</v>
      </c>
    </row>
    <row r="969" spans="2:3" x14ac:dyDescent="0.25">
      <c r="B969" s="56">
        <f>Sheet1!B1002</f>
        <v>0</v>
      </c>
      <c r="C969" s="56">
        <f>Sheet1!C1002</f>
        <v>0</v>
      </c>
    </row>
    <row r="970" spans="2:3" x14ac:dyDescent="0.25">
      <c r="B970" s="56">
        <f>Sheet1!B1003</f>
        <v>0</v>
      </c>
      <c r="C970" s="56">
        <f>Sheet1!C1003</f>
        <v>0</v>
      </c>
    </row>
    <row r="971" spans="2:3" x14ac:dyDescent="0.25">
      <c r="B971" s="56">
        <f>Sheet1!B1004</f>
        <v>0</v>
      </c>
      <c r="C971" s="56">
        <f>Sheet1!C1004</f>
        <v>0</v>
      </c>
    </row>
    <row r="972" spans="2:3" x14ac:dyDescent="0.25">
      <c r="B972" s="56">
        <f>Sheet1!B1005</f>
        <v>0</v>
      </c>
      <c r="C972" s="56">
        <f>Sheet1!C1005</f>
        <v>0</v>
      </c>
    </row>
    <row r="973" spans="2:3" x14ac:dyDescent="0.25">
      <c r="B973" s="56">
        <f>Sheet1!B1006</f>
        <v>0</v>
      </c>
      <c r="C973" s="56">
        <f>Sheet1!C1006</f>
        <v>0</v>
      </c>
    </row>
    <row r="974" spans="2:3" x14ac:dyDescent="0.25">
      <c r="B974" s="56">
        <f>Sheet1!B1007</f>
        <v>0</v>
      </c>
      <c r="C974" s="56">
        <f>Sheet1!C1007</f>
        <v>0</v>
      </c>
    </row>
    <row r="975" spans="2:3" x14ac:dyDescent="0.25">
      <c r="B975" s="56">
        <f>Sheet1!B1008</f>
        <v>0</v>
      </c>
      <c r="C975" s="56">
        <f>Sheet1!C1008</f>
        <v>0</v>
      </c>
    </row>
    <row r="976" spans="2:3" x14ac:dyDescent="0.25">
      <c r="B976" s="56">
        <f>Sheet1!B1009</f>
        <v>0</v>
      </c>
      <c r="C976" s="56">
        <f>Sheet1!C1009</f>
        <v>0</v>
      </c>
    </row>
    <row r="977" spans="2:3" x14ac:dyDescent="0.25">
      <c r="B977" s="56">
        <f>Sheet1!B1010</f>
        <v>0</v>
      </c>
      <c r="C977" s="56">
        <f>Sheet1!C1010</f>
        <v>0</v>
      </c>
    </row>
    <row r="978" spans="2:3" x14ac:dyDescent="0.25">
      <c r="B978" s="56">
        <f>Sheet1!B1011</f>
        <v>0</v>
      </c>
      <c r="C978" s="56">
        <f>Sheet1!C1011</f>
        <v>0</v>
      </c>
    </row>
    <row r="979" spans="2:3" x14ac:dyDescent="0.25">
      <c r="B979" s="56">
        <f>Sheet1!B1012</f>
        <v>0</v>
      </c>
      <c r="C979" s="56">
        <f>Sheet1!C1012</f>
        <v>0</v>
      </c>
    </row>
    <row r="980" spans="2:3" x14ac:dyDescent="0.25">
      <c r="B980" s="56">
        <f>Sheet1!B1013</f>
        <v>0</v>
      </c>
      <c r="C980" s="56">
        <f>Sheet1!C1013</f>
        <v>0</v>
      </c>
    </row>
    <row r="981" spans="2:3" x14ac:dyDescent="0.25">
      <c r="B981" s="56">
        <f>Sheet1!B1014</f>
        <v>0</v>
      </c>
      <c r="C981" s="56">
        <f>Sheet1!C1014</f>
        <v>0</v>
      </c>
    </row>
    <row r="982" spans="2:3" x14ac:dyDescent="0.25">
      <c r="B982" s="56">
        <f>Sheet1!B1015</f>
        <v>0</v>
      </c>
      <c r="C982" s="56">
        <f>Sheet1!C1015</f>
        <v>0</v>
      </c>
    </row>
    <row r="983" spans="2:3" x14ac:dyDescent="0.25">
      <c r="B983" s="56">
        <f>Sheet1!B1016</f>
        <v>0</v>
      </c>
      <c r="C983" s="56">
        <f>Sheet1!C1016</f>
        <v>0</v>
      </c>
    </row>
    <row r="984" spans="2:3" x14ac:dyDescent="0.25">
      <c r="B984" s="56">
        <f>Sheet1!B1017</f>
        <v>0</v>
      </c>
      <c r="C984" s="56">
        <f>Sheet1!C1017</f>
        <v>0</v>
      </c>
    </row>
    <row r="985" spans="2:3" x14ac:dyDescent="0.25">
      <c r="B985" s="56">
        <f>Sheet1!B1018</f>
        <v>0</v>
      </c>
      <c r="C985" s="56">
        <f>Sheet1!C1018</f>
        <v>0</v>
      </c>
    </row>
    <row r="986" spans="2:3" x14ac:dyDescent="0.25">
      <c r="B986" s="56">
        <f>Sheet1!B1019</f>
        <v>0</v>
      </c>
      <c r="C986" s="56">
        <f>Sheet1!C1019</f>
        <v>0</v>
      </c>
    </row>
    <row r="987" spans="2:3" x14ac:dyDescent="0.25">
      <c r="B987" s="56">
        <f>Sheet1!B1020</f>
        <v>0</v>
      </c>
      <c r="C987" s="56">
        <f>Sheet1!C1020</f>
        <v>0</v>
      </c>
    </row>
    <row r="988" spans="2:3" x14ac:dyDescent="0.25">
      <c r="B988" s="56">
        <f>Sheet1!B1021</f>
        <v>0</v>
      </c>
      <c r="C988" s="56">
        <f>Sheet1!C1021</f>
        <v>0</v>
      </c>
    </row>
    <row r="989" spans="2:3" x14ac:dyDescent="0.25">
      <c r="B989" s="56">
        <f>Sheet1!B1022</f>
        <v>0</v>
      </c>
      <c r="C989" s="56">
        <f>Sheet1!C1022</f>
        <v>0</v>
      </c>
    </row>
    <row r="990" spans="2:3" x14ac:dyDescent="0.25">
      <c r="B990" s="56">
        <f>Sheet1!B1023</f>
        <v>0</v>
      </c>
      <c r="C990" s="56">
        <f>Sheet1!C1023</f>
        <v>0</v>
      </c>
    </row>
    <row r="991" spans="2:3" x14ac:dyDescent="0.25">
      <c r="B991" s="56">
        <f>Sheet1!B1024</f>
        <v>0</v>
      </c>
      <c r="C991" s="56">
        <f>Sheet1!C1024</f>
        <v>0</v>
      </c>
    </row>
    <row r="992" spans="2:3" x14ac:dyDescent="0.25">
      <c r="B992" s="56">
        <f>Sheet1!B1025</f>
        <v>0</v>
      </c>
      <c r="C992" s="56">
        <f>Sheet1!C1025</f>
        <v>0</v>
      </c>
    </row>
    <row r="993" spans="2:3" x14ac:dyDescent="0.25">
      <c r="B993" s="56">
        <f>Sheet1!B1026</f>
        <v>0</v>
      </c>
      <c r="C993" s="56">
        <f>Sheet1!C1026</f>
        <v>0</v>
      </c>
    </row>
    <row r="994" spans="2:3" x14ac:dyDescent="0.25">
      <c r="B994" s="56">
        <f>Sheet1!B1027</f>
        <v>0</v>
      </c>
      <c r="C994" s="56">
        <f>Sheet1!C1027</f>
        <v>0</v>
      </c>
    </row>
    <row r="995" spans="2:3" x14ac:dyDescent="0.25">
      <c r="B995" s="56">
        <f>Sheet1!B1028</f>
        <v>0</v>
      </c>
      <c r="C995" s="56">
        <f>Sheet1!C1028</f>
        <v>0</v>
      </c>
    </row>
    <row r="996" spans="2:3" x14ac:dyDescent="0.25">
      <c r="B996" s="56">
        <f>Sheet1!B1029</f>
        <v>0</v>
      </c>
      <c r="C996" s="56">
        <f>Sheet1!C1029</f>
        <v>0</v>
      </c>
    </row>
    <row r="997" spans="2:3" x14ac:dyDescent="0.25">
      <c r="B997" s="56">
        <f>Sheet1!B1030</f>
        <v>0</v>
      </c>
      <c r="C997" s="56">
        <f>Sheet1!C1030</f>
        <v>0</v>
      </c>
    </row>
    <row r="998" spans="2:3" x14ac:dyDescent="0.25">
      <c r="B998" s="56">
        <f>Sheet1!B1031</f>
        <v>0</v>
      </c>
      <c r="C998" s="56">
        <f>Sheet1!C1031</f>
        <v>0</v>
      </c>
    </row>
    <row r="999" spans="2:3" x14ac:dyDescent="0.25">
      <c r="B999" s="56">
        <f>Sheet1!B1032</f>
        <v>0</v>
      </c>
      <c r="C999" s="56">
        <f>Sheet1!C1032</f>
        <v>0</v>
      </c>
    </row>
    <row r="1000" spans="2:3" x14ac:dyDescent="0.25">
      <c r="B1000" s="56">
        <f>Sheet1!B1033</f>
        <v>0</v>
      </c>
      <c r="C1000" s="56">
        <f>Sheet1!C1033</f>
        <v>0</v>
      </c>
    </row>
    <row r="1001" spans="2:3" x14ac:dyDescent="0.25">
      <c r="B1001" s="56">
        <f>Sheet1!B1034</f>
        <v>0</v>
      </c>
      <c r="C1001" s="56">
        <f>Sheet1!C1034</f>
        <v>0</v>
      </c>
    </row>
    <row r="1002" spans="2:3" x14ac:dyDescent="0.25">
      <c r="B1002" s="56">
        <f>Sheet1!B1035</f>
        <v>0</v>
      </c>
      <c r="C1002" s="56">
        <f>Sheet1!C1035</f>
        <v>0</v>
      </c>
    </row>
    <row r="1003" spans="2:3" x14ac:dyDescent="0.25">
      <c r="B1003" s="56">
        <f>Sheet1!B1036</f>
        <v>0</v>
      </c>
      <c r="C1003" s="56">
        <f>Sheet1!C1036</f>
        <v>0</v>
      </c>
    </row>
    <row r="1004" spans="2:3" x14ac:dyDescent="0.25">
      <c r="B1004" s="56">
        <f>Sheet1!B1037</f>
        <v>0</v>
      </c>
      <c r="C1004" s="56">
        <f>Sheet1!C1037</f>
        <v>0</v>
      </c>
    </row>
    <row r="1005" spans="2:3" x14ac:dyDescent="0.25">
      <c r="B1005" s="56">
        <f>Sheet1!B1038</f>
        <v>0</v>
      </c>
      <c r="C1005" s="56">
        <f>Sheet1!C1038</f>
        <v>0</v>
      </c>
    </row>
    <row r="1006" spans="2:3" x14ac:dyDescent="0.25">
      <c r="B1006" s="56">
        <f>Sheet1!B1039</f>
        <v>0</v>
      </c>
      <c r="C1006" s="56">
        <f>Sheet1!C1039</f>
        <v>0</v>
      </c>
    </row>
    <row r="1007" spans="2:3" x14ac:dyDescent="0.25">
      <c r="B1007" s="56">
        <f>Sheet1!B1040</f>
        <v>0</v>
      </c>
      <c r="C1007" s="56">
        <f>Sheet1!C1040</f>
        <v>0</v>
      </c>
    </row>
    <row r="1008" spans="2:3" x14ac:dyDescent="0.25">
      <c r="B1008" s="56">
        <f>Sheet1!B1041</f>
        <v>0</v>
      </c>
      <c r="C1008" s="56">
        <f>Sheet1!C1041</f>
        <v>0</v>
      </c>
    </row>
    <row r="1009" spans="2:3" x14ac:dyDescent="0.25">
      <c r="B1009" s="56">
        <f>Sheet1!B1042</f>
        <v>0</v>
      </c>
      <c r="C1009" s="56">
        <f>Sheet1!C1042</f>
        <v>0</v>
      </c>
    </row>
    <row r="1010" spans="2:3" x14ac:dyDescent="0.25">
      <c r="B1010" s="56">
        <f>Sheet1!B1043</f>
        <v>0</v>
      </c>
      <c r="C1010" s="56">
        <f>Sheet1!C1043</f>
        <v>0</v>
      </c>
    </row>
    <row r="1011" spans="2:3" x14ac:dyDescent="0.25">
      <c r="B1011" s="56">
        <f>Sheet1!B1044</f>
        <v>0</v>
      </c>
      <c r="C1011" s="56">
        <f>Sheet1!C1044</f>
        <v>0</v>
      </c>
    </row>
    <row r="1012" spans="2:3" x14ac:dyDescent="0.25">
      <c r="B1012" s="56">
        <f>Sheet1!B1045</f>
        <v>0</v>
      </c>
      <c r="C1012" s="56">
        <f>Sheet1!C1045</f>
        <v>0</v>
      </c>
    </row>
    <row r="1013" spans="2:3" x14ac:dyDescent="0.25">
      <c r="B1013" s="56">
        <f>Sheet1!B1046</f>
        <v>0</v>
      </c>
      <c r="C1013" s="56">
        <f>Sheet1!C1046</f>
        <v>0</v>
      </c>
    </row>
    <row r="1014" spans="2:3" x14ac:dyDescent="0.25">
      <c r="B1014" s="56">
        <f>Sheet1!B1047</f>
        <v>0</v>
      </c>
      <c r="C1014" s="56">
        <f>Sheet1!C1047</f>
        <v>0</v>
      </c>
    </row>
    <row r="1015" spans="2:3" x14ac:dyDescent="0.25">
      <c r="B1015" s="56">
        <f>Sheet1!B1048</f>
        <v>0</v>
      </c>
      <c r="C1015" s="56">
        <f>Sheet1!C1048</f>
        <v>0</v>
      </c>
    </row>
    <row r="1016" spans="2:3" x14ac:dyDescent="0.25">
      <c r="B1016" s="56">
        <f>Sheet1!B1049</f>
        <v>0</v>
      </c>
      <c r="C1016" s="56">
        <f>Sheet1!C1049</f>
        <v>0</v>
      </c>
    </row>
    <row r="1017" spans="2:3" x14ac:dyDescent="0.25">
      <c r="B1017" s="56">
        <f>Sheet1!B1050</f>
        <v>0</v>
      </c>
      <c r="C1017" s="56">
        <f>Sheet1!C1050</f>
        <v>0</v>
      </c>
    </row>
    <row r="1018" spans="2:3" x14ac:dyDescent="0.25">
      <c r="B1018" s="56">
        <f>Sheet1!B1051</f>
        <v>0</v>
      </c>
      <c r="C1018" s="56">
        <f>Sheet1!C1051</f>
        <v>0</v>
      </c>
    </row>
    <row r="1019" spans="2:3" x14ac:dyDescent="0.25">
      <c r="B1019" s="56">
        <f>Sheet1!B1052</f>
        <v>0</v>
      </c>
      <c r="C1019" s="56">
        <f>Sheet1!C1052</f>
        <v>0</v>
      </c>
    </row>
    <row r="1020" spans="2:3" x14ac:dyDescent="0.25">
      <c r="B1020" s="56">
        <f>Sheet1!B1053</f>
        <v>0</v>
      </c>
      <c r="C1020" s="56">
        <f>Sheet1!C1053</f>
        <v>0</v>
      </c>
    </row>
    <row r="1021" spans="2:3" x14ac:dyDescent="0.25">
      <c r="B1021" s="56">
        <f>Sheet1!B1054</f>
        <v>0</v>
      </c>
      <c r="C1021" s="56">
        <f>Sheet1!C1054</f>
        <v>0</v>
      </c>
    </row>
    <row r="1022" spans="2:3" x14ac:dyDescent="0.25">
      <c r="B1022" s="56">
        <f>Sheet1!B1055</f>
        <v>0</v>
      </c>
      <c r="C1022" s="56">
        <f>Sheet1!C1055</f>
        <v>0</v>
      </c>
    </row>
    <row r="1023" spans="2:3" x14ac:dyDescent="0.25">
      <c r="B1023" s="56">
        <f>Sheet1!B1056</f>
        <v>0</v>
      </c>
      <c r="C1023" s="56">
        <f>Sheet1!C1056</f>
        <v>0</v>
      </c>
    </row>
    <row r="1024" spans="2:3" x14ac:dyDescent="0.25">
      <c r="B1024" s="56">
        <f>Sheet1!B1057</f>
        <v>0</v>
      </c>
      <c r="C1024" s="56">
        <f>Sheet1!C1057</f>
        <v>0</v>
      </c>
    </row>
    <row r="1025" spans="2:3" x14ac:dyDescent="0.25">
      <c r="B1025" s="56">
        <f>Sheet1!B1058</f>
        <v>0</v>
      </c>
      <c r="C1025" s="56">
        <f>Sheet1!C1058</f>
        <v>0</v>
      </c>
    </row>
    <row r="1026" spans="2:3" x14ac:dyDescent="0.25">
      <c r="B1026" s="56">
        <f>Sheet1!B1059</f>
        <v>0</v>
      </c>
      <c r="C1026" s="56">
        <f>Sheet1!C1059</f>
        <v>0</v>
      </c>
    </row>
    <row r="1027" spans="2:3" x14ac:dyDescent="0.25">
      <c r="B1027" s="56">
        <f>Sheet1!B1060</f>
        <v>0</v>
      </c>
      <c r="C1027" s="56">
        <f>Sheet1!C1060</f>
        <v>0</v>
      </c>
    </row>
    <row r="1028" spans="2:3" x14ac:dyDescent="0.25">
      <c r="B1028" s="56">
        <f>Sheet1!B1061</f>
        <v>0</v>
      </c>
      <c r="C1028" s="56">
        <f>Sheet1!C1061</f>
        <v>0</v>
      </c>
    </row>
    <row r="1029" spans="2:3" x14ac:dyDescent="0.25">
      <c r="B1029" s="56">
        <f>Sheet1!B1062</f>
        <v>0</v>
      </c>
      <c r="C1029" s="56">
        <f>Sheet1!C1062</f>
        <v>0</v>
      </c>
    </row>
    <row r="1030" spans="2:3" x14ac:dyDescent="0.25">
      <c r="B1030" s="56">
        <f>Sheet1!B1063</f>
        <v>0</v>
      </c>
      <c r="C1030" s="56">
        <f>Sheet1!C1063</f>
        <v>0</v>
      </c>
    </row>
    <row r="1031" spans="2:3" x14ac:dyDescent="0.25">
      <c r="B1031" s="56">
        <f>Sheet1!B1064</f>
        <v>0</v>
      </c>
      <c r="C1031" s="56">
        <f>Sheet1!C1064</f>
        <v>0</v>
      </c>
    </row>
    <row r="1032" spans="2:3" x14ac:dyDescent="0.25">
      <c r="B1032" s="56">
        <f>Sheet1!B1065</f>
        <v>0</v>
      </c>
      <c r="C1032" s="56">
        <f>Sheet1!C1065</f>
        <v>0</v>
      </c>
    </row>
    <row r="1033" spans="2:3" x14ac:dyDescent="0.25">
      <c r="B1033" s="56">
        <f>Sheet1!B1066</f>
        <v>0</v>
      </c>
      <c r="C1033" s="56">
        <f>Sheet1!C1066</f>
        <v>0</v>
      </c>
    </row>
    <row r="1034" spans="2:3" x14ac:dyDescent="0.25">
      <c r="B1034" s="56">
        <f>Sheet1!B1067</f>
        <v>0</v>
      </c>
      <c r="C1034" s="56">
        <f>Sheet1!C1067</f>
        <v>0</v>
      </c>
    </row>
    <row r="1035" spans="2:3" x14ac:dyDescent="0.25">
      <c r="B1035" s="56">
        <f>Sheet1!B1068</f>
        <v>0</v>
      </c>
      <c r="C1035" s="56">
        <f>Sheet1!C1068</f>
        <v>0</v>
      </c>
    </row>
    <row r="1036" spans="2:3" x14ac:dyDescent="0.25">
      <c r="B1036" s="56">
        <f>Sheet1!B1069</f>
        <v>0</v>
      </c>
      <c r="C1036" s="56">
        <f>Sheet1!C1069</f>
        <v>0</v>
      </c>
    </row>
    <row r="1037" spans="2:3" x14ac:dyDescent="0.25">
      <c r="B1037" s="56">
        <f>Sheet1!B1070</f>
        <v>0</v>
      </c>
      <c r="C1037" s="56">
        <f>Sheet1!C1070</f>
        <v>0</v>
      </c>
    </row>
    <row r="1038" spans="2:3" x14ac:dyDescent="0.25">
      <c r="B1038" s="56">
        <f>Sheet1!B1071</f>
        <v>0</v>
      </c>
      <c r="C1038" s="56">
        <f>Sheet1!C1071</f>
        <v>0</v>
      </c>
    </row>
    <row r="1039" spans="2:3" x14ac:dyDescent="0.25">
      <c r="B1039" s="56">
        <f>Sheet1!B1072</f>
        <v>0</v>
      </c>
      <c r="C1039" s="56">
        <f>Sheet1!C1072</f>
        <v>0</v>
      </c>
    </row>
    <row r="1040" spans="2:3" x14ac:dyDescent="0.25">
      <c r="B1040" s="56">
        <f>Sheet1!B1073</f>
        <v>0</v>
      </c>
      <c r="C1040" s="56">
        <f>Sheet1!C1073</f>
        <v>0</v>
      </c>
    </row>
    <row r="1041" spans="2:3" x14ac:dyDescent="0.25">
      <c r="B1041" s="56">
        <f>Sheet1!B1074</f>
        <v>0</v>
      </c>
      <c r="C1041" s="56">
        <f>Sheet1!C1074</f>
        <v>0</v>
      </c>
    </row>
    <row r="1042" spans="2:3" x14ac:dyDescent="0.25">
      <c r="B1042" s="56">
        <f>Sheet1!B1075</f>
        <v>0</v>
      </c>
      <c r="C1042" s="56">
        <f>Sheet1!C1075</f>
        <v>0</v>
      </c>
    </row>
    <row r="1043" spans="2:3" x14ac:dyDescent="0.25">
      <c r="B1043" s="56">
        <f>Sheet1!B1076</f>
        <v>0</v>
      </c>
      <c r="C1043" s="56">
        <f>Sheet1!C1076</f>
        <v>0</v>
      </c>
    </row>
    <row r="1044" spans="2:3" x14ac:dyDescent="0.25">
      <c r="B1044" s="56">
        <f>Sheet1!B1077</f>
        <v>0</v>
      </c>
      <c r="C1044" s="56">
        <f>Sheet1!C1077</f>
        <v>0</v>
      </c>
    </row>
    <row r="1045" spans="2:3" x14ac:dyDescent="0.25">
      <c r="B1045" s="56">
        <f>Sheet1!B1078</f>
        <v>0</v>
      </c>
      <c r="C1045" s="56">
        <f>Sheet1!C1078</f>
        <v>0</v>
      </c>
    </row>
    <row r="1046" spans="2:3" x14ac:dyDescent="0.25">
      <c r="B1046" s="56">
        <f>Sheet1!B1079</f>
        <v>0</v>
      </c>
      <c r="C1046" s="56">
        <f>Sheet1!C1079</f>
        <v>0</v>
      </c>
    </row>
    <row r="1047" spans="2:3" x14ac:dyDescent="0.25">
      <c r="B1047" s="56">
        <f>Sheet1!B1080</f>
        <v>0</v>
      </c>
      <c r="C1047" s="56">
        <f>Sheet1!C1080</f>
        <v>0</v>
      </c>
    </row>
    <row r="1048" spans="2:3" x14ac:dyDescent="0.25">
      <c r="B1048" s="56">
        <f>Sheet1!B1081</f>
        <v>0</v>
      </c>
      <c r="C1048" s="56">
        <f>Sheet1!C1081</f>
        <v>0</v>
      </c>
    </row>
    <row r="1049" spans="2:3" x14ac:dyDescent="0.25">
      <c r="B1049" s="56">
        <f>Sheet1!B1082</f>
        <v>0</v>
      </c>
      <c r="C1049" s="56">
        <f>Sheet1!C1082</f>
        <v>0</v>
      </c>
    </row>
    <row r="1050" spans="2:3" x14ac:dyDescent="0.25">
      <c r="B1050" s="56">
        <f>Sheet1!B1083</f>
        <v>0</v>
      </c>
      <c r="C1050" s="56">
        <f>Sheet1!C1083</f>
        <v>0</v>
      </c>
    </row>
    <row r="1051" spans="2:3" x14ac:dyDescent="0.25">
      <c r="B1051" s="56">
        <f>Sheet1!B1084</f>
        <v>0</v>
      </c>
      <c r="C1051" s="56">
        <f>Sheet1!C1084</f>
        <v>0</v>
      </c>
    </row>
    <row r="1052" spans="2:3" x14ac:dyDescent="0.25">
      <c r="B1052" s="56">
        <f>Sheet1!B1085</f>
        <v>0</v>
      </c>
      <c r="C1052" s="56">
        <f>Sheet1!C1085</f>
        <v>0</v>
      </c>
    </row>
    <row r="1053" spans="2:3" x14ac:dyDescent="0.25">
      <c r="B1053" s="56">
        <f>Sheet1!B1086</f>
        <v>0</v>
      </c>
      <c r="C1053" s="56">
        <f>Sheet1!C1086</f>
        <v>0</v>
      </c>
    </row>
    <row r="1054" spans="2:3" x14ac:dyDescent="0.25">
      <c r="B1054" s="56">
        <f>Sheet1!B1087</f>
        <v>0</v>
      </c>
      <c r="C1054" s="56">
        <f>Sheet1!C1087</f>
        <v>0</v>
      </c>
    </row>
    <row r="1055" spans="2:3" x14ac:dyDescent="0.25">
      <c r="B1055" s="56">
        <f>Sheet1!B1088</f>
        <v>0</v>
      </c>
      <c r="C1055" s="56">
        <f>Sheet1!C1088</f>
        <v>0</v>
      </c>
    </row>
    <row r="1056" spans="2:3" x14ac:dyDescent="0.25">
      <c r="B1056" s="56">
        <f>Sheet1!B1089</f>
        <v>0</v>
      </c>
      <c r="C1056" s="56">
        <f>Sheet1!C1089</f>
        <v>0</v>
      </c>
    </row>
    <row r="1057" spans="2:3" x14ac:dyDescent="0.25">
      <c r="B1057" s="56">
        <f>Sheet1!B1090</f>
        <v>0</v>
      </c>
      <c r="C1057" s="56">
        <f>Sheet1!C1090</f>
        <v>0</v>
      </c>
    </row>
    <row r="1058" spans="2:3" x14ac:dyDescent="0.25">
      <c r="B1058" s="56">
        <f>Sheet1!B1091</f>
        <v>0</v>
      </c>
      <c r="C1058" s="56">
        <f>Sheet1!C1091</f>
        <v>0</v>
      </c>
    </row>
    <row r="1059" spans="2:3" x14ac:dyDescent="0.25">
      <c r="B1059" s="56">
        <f>Sheet1!B1092</f>
        <v>0</v>
      </c>
      <c r="C1059" s="56">
        <f>Sheet1!C1092</f>
        <v>0</v>
      </c>
    </row>
    <row r="1060" spans="2:3" x14ac:dyDescent="0.25">
      <c r="B1060" s="56">
        <f>Sheet1!B1093</f>
        <v>0</v>
      </c>
      <c r="C1060" s="56">
        <f>Sheet1!C1093</f>
        <v>0</v>
      </c>
    </row>
    <row r="1061" spans="2:3" x14ac:dyDescent="0.25">
      <c r="B1061" s="56">
        <f>Sheet1!B1094</f>
        <v>0</v>
      </c>
      <c r="C1061" s="56">
        <f>Sheet1!C1094</f>
        <v>0</v>
      </c>
    </row>
    <row r="1062" spans="2:3" x14ac:dyDescent="0.25">
      <c r="B1062" s="56">
        <f>Sheet1!B1095</f>
        <v>0</v>
      </c>
      <c r="C1062" s="56">
        <f>Sheet1!C1095</f>
        <v>0</v>
      </c>
    </row>
    <row r="1063" spans="2:3" x14ac:dyDescent="0.25">
      <c r="B1063" s="56">
        <f>Sheet1!B1096</f>
        <v>0</v>
      </c>
      <c r="C1063" s="56">
        <f>Sheet1!C1096</f>
        <v>0</v>
      </c>
    </row>
    <row r="1064" spans="2:3" x14ac:dyDescent="0.25">
      <c r="B1064" s="56">
        <f>Sheet1!B1097</f>
        <v>0</v>
      </c>
      <c r="C1064" s="56">
        <f>Sheet1!C1097</f>
        <v>0</v>
      </c>
    </row>
    <row r="1065" spans="2:3" x14ac:dyDescent="0.25">
      <c r="B1065" s="56">
        <f>Sheet1!B1098</f>
        <v>0</v>
      </c>
      <c r="C1065" s="56">
        <f>Sheet1!C1098</f>
        <v>0</v>
      </c>
    </row>
    <row r="1066" spans="2:3" x14ac:dyDescent="0.25">
      <c r="B1066" s="56">
        <f>Sheet1!B1099</f>
        <v>0</v>
      </c>
      <c r="C1066" s="56">
        <f>Sheet1!C1099</f>
        <v>0</v>
      </c>
    </row>
    <row r="1067" spans="2:3" x14ac:dyDescent="0.25">
      <c r="B1067" s="56">
        <f>Sheet1!B1100</f>
        <v>0</v>
      </c>
      <c r="C1067" s="56">
        <f>Sheet1!C1100</f>
        <v>0</v>
      </c>
    </row>
    <row r="1068" spans="2:3" x14ac:dyDescent="0.25">
      <c r="B1068" s="56">
        <f>Sheet1!B1101</f>
        <v>0</v>
      </c>
      <c r="C1068" s="56">
        <f>Sheet1!C1101</f>
        <v>0</v>
      </c>
    </row>
    <row r="1069" spans="2:3" x14ac:dyDescent="0.25">
      <c r="B1069" s="56">
        <f>Sheet1!B1102</f>
        <v>0</v>
      </c>
      <c r="C1069" s="56">
        <f>Sheet1!C1102</f>
        <v>0</v>
      </c>
    </row>
    <row r="1070" spans="2:3" x14ac:dyDescent="0.25">
      <c r="B1070" s="56">
        <f>Sheet1!B1103</f>
        <v>0</v>
      </c>
      <c r="C1070" s="56">
        <f>Sheet1!C1103</f>
        <v>0</v>
      </c>
    </row>
    <row r="1071" spans="2:3" x14ac:dyDescent="0.25">
      <c r="B1071" s="56">
        <f>Sheet1!B1104</f>
        <v>0</v>
      </c>
      <c r="C1071" s="56">
        <f>Sheet1!C1104</f>
        <v>0</v>
      </c>
    </row>
    <row r="1072" spans="2:3" x14ac:dyDescent="0.25">
      <c r="B1072" s="56">
        <f>Sheet1!B1105</f>
        <v>0</v>
      </c>
      <c r="C1072" s="56">
        <f>Sheet1!C1105</f>
        <v>0</v>
      </c>
    </row>
    <row r="1073" spans="2:3" x14ac:dyDescent="0.25">
      <c r="B1073" s="56">
        <f>Sheet1!B1106</f>
        <v>0</v>
      </c>
      <c r="C1073" s="56">
        <f>Sheet1!C1106</f>
        <v>0</v>
      </c>
    </row>
    <row r="1074" spans="2:3" x14ac:dyDescent="0.25">
      <c r="B1074" s="56">
        <f>Sheet1!B1107</f>
        <v>0</v>
      </c>
      <c r="C1074" s="56">
        <f>Sheet1!C1107</f>
        <v>0</v>
      </c>
    </row>
    <row r="1075" spans="2:3" x14ac:dyDescent="0.25">
      <c r="B1075" s="56">
        <f>Sheet1!B1108</f>
        <v>0</v>
      </c>
      <c r="C1075" s="56">
        <f>Sheet1!C1108</f>
        <v>0</v>
      </c>
    </row>
    <row r="1076" spans="2:3" x14ac:dyDescent="0.25">
      <c r="B1076" s="56">
        <f>Sheet1!B1109</f>
        <v>0</v>
      </c>
      <c r="C1076" s="56">
        <f>Sheet1!C1109</f>
        <v>0</v>
      </c>
    </row>
    <row r="1077" spans="2:3" x14ac:dyDescent="0.25">
      <c r="B1077" s="56">
        <f>Sheet1!B1110</f>
        <v>0</v>
      </c>
      <c r="C1077" s="56">
        <f>Sheet1!C1110</f>
        <v>0</v>
      </c>
    </row>
    <row r="1078" spans="2:3" x14ac:dyDescent="0.25">
      <c r="B1078" s="56">
        <f>Sheet1!B1111</f>
        <v>0</v>
      </c>
      <c r="C1078" s="56">
        <f>Sheet1!C1111</f>
        <v>0</v>
      </c>
    </row>
    <row r="1079" spans="2:3" x14ac:dyDescent="0.25">
      <c r="B1079" s="56">
        <f>Sheet1!B1112</f>
        <v>0</v>
      </c>
      <c r="C1079" s="56">
        <f>Sheet1!C1112</f>
        <v>0</v>
      </c>
    </row>
    <row r="1080" spans="2:3" x14ac:dyDescent="0.25">
      <c r="B1080" s="56">
        <f>Sheet1!B1113</f>
        <v>0</v>
      </c>
      <c r="C1080" s="56">
        <f>Sheet1!C1113</f>
        <v>0</v>
      </c>
    </row>
    <row r="1081" spans="2:3" x14ac:dyDescent="0.25">
      <c r="B1081" s="56">
        <f>Sheet1!B1114</f>
        <v>0</v>
      </c>
      <c r="C1081" s="56">
        <f>Sheet1!C1114</f>
        <v>0</v>
      </c>
    </row>
    <row r="1082" spans="2:3" x14ac:dyDescent="0.25">
      <c r="B1082" s="56">
        <f>Sheet1!B1115</f>
        <v>0</v>
      </c>
      <c r="C1082" s="56">
        <f>Sheet1!C1115</f>
        <v>0</v>
      </c>
    </row>
    <row r="1083" spans="2:3" x14ac:dyDescent="0.25">
      <c r="B1083" s="56">
        <f>Sheet1!B1116</f>
        <v>0</v>
      </c>
      <c r="C1083" s="56">
        <f>Sheet1!C1116</f>
        <v>0</v>
      </c>
    </row>
    <row r="1084" spans="2:3" x14ac:dyDescent="0.25">
      <c r="B1084" s="56">
        <f>Sheet1!B1117</f>
        <v>0</v>
      </c>
      <c r="C1084" s="56">
        <f>Sheet1!C1117</f>
        <v>0</v>
      </c>
    </row>
    <row r="1085" spans="2:3" x14ac:dyDescent="0.25">
      <c r="B1085" s="56">
        <f>Sheet1!B1118</f>
        <v>0</v>
      </c>
      <c r="C1085" s="56">
        <f>Sheet1!C1118</f>
        <v>0</v>
      </c>
    </row>
    <row r="1086" spans="2:3" x14ac:dyDescent="0.25">
      <c r="B1086" s="56">
        <f>Sheet1!B1119</f>
        <v>0</v>
      </c>
      <c r="C1086" s="56">
        <f>Sheet1!C1119</f>
        <v>0</v>
      </c>
    </row>
    <row r="1087" spans="2:3" x14ac:dyDescent="0.25">
      <c r="B1087" s="56">
        <f>Sheet1!B1120</f>
        <v>0</v>
      </c>
      <c r="C1087" s="56">
        <f>Sheet1!C1120</f>
        <v>0</v>
      </c>
    </row>
    <row r="1088" spans="2:3" x14ac:dyDescent="0.25">
      <c r="B1088" s="56">
        <f>Sheet1!B1121</f>
        <v>0</v>
      </c>
      <c r="C1088" s="56">
        <f>Sheet1!C1121</f>
        <v>0</v>
      </c>
    </row>
    <row r="1089" spans="2:3" x14ac:dyDescent="0.25">
      <c r="B1089" s="56">
        <f>Sheet1!B1122</f>
        <v>0</v>
      </c>
      <c r="C1089" s="56">
        <f>Sheet1!C1122</f>
        <v>0</v>
      </c>
    </row>
    <row r="1090" spans="2:3" x14ac:dyDescent="0.25">
      <c r="B1090" s="56">
        <f>Sheet1!B1123</f>
        <v>0</v>
      </c>
      <c r="C1090" s="56">
        <f>Sheet1!C1123</f>
        <v>0</v>
      </c>
    </row>
    <row r="1091" spans="2:3" x14ac:dyDescent="0.25">
      <c r="B1091" s="56">
        <f>Sheet1!B1124</f>
        <v>0</v>
      </c>
      <c r="C1091" s="56">
        <f>Sheet1!C1124</f>
        <v>0</v>
      </c>
    </row>
    <row r="1092" spans="2:3" x14ac:dyDescent="0.25">
      <c r="B1092" s="56">
        <f>Sheet1!B1125</f>
        <v>0</v>
      </c>
      <c r="C1092" s="56">
        <f>Sheet1!C1125</f>
        <v>0</v>
      </c>
    </row>
    <row r="1093" spans="2:3" x14ac:dyDescent="0.25">
      <c r="B1093" s="56">
        <f>Sheet1!B1126</f>
        <v>0</v>
      </c>
      <c r="C1093" s="56">
        <f>Sheet1!C1126</f>
        <v>0</v>
      </c>
    </row>
    <row r="1094" spans="2:3" x14ac:dyDescent="0.25">
      <c r="B1094" s="56">
        <f>Sheet1!B1127</f>
        <v>0</v>
      </c>
      <c r="C1094" s="56">
        <f>Sheet1!C1127</f>
        <v>0</v>
      </c>
    </row>
    <row r="1095" spans="2:3" x14ac:dyDescent="0.25">
      <c r="B1095" s="56">
        <f>Sheet1!B1128</f>
        <v>0</v>
      </c>
      <c r="C1095" s="56">
        <f>Sheet1!C1128</f>
        <v>0</v>
      </c>
    </row>
    <row r="1096" spans="2:3" x14ac:dyDescent="0.25">
      <c r="B1096" s="56">
        <f>Sheet1!B1129</f>
        <v>0</v>
      </c>
      <c r="C1096" s="56">
        <f>Sheet1!C1129</f>
        <v>0</v>
      </c>
    </row>
    <row r="1097" spans="2:3" x14ac:dyDescent="0.25">
      <c r="B1097" s="56">
        <f>Sheet1!B1130</f>
        <v>0</v>
      </c>
      <c r="C1097" s="56">
        <f>Sheet1!C1130</f>
        <v>0</v>
      </c>
    </row>
    <row r="1098" spans="2:3" x14ac:dyDescent="0.25">
      <c r="B1098" s="56">
        <f>Sheet1!B1131</f>
        <v>0</v>
      </c>
      <c r="C1098" s="56">
        <f>Sheet1!C1131</f>
        <v>0</v>
      </c>
    </row>
    <row r="1099" spans="2:3" x14ac:dyDescent="0.25">
      <c r="B1099" s="56">
        <f>Sheet1!B1132</f>
        <v>0</v>
      </c>
      <c r="C1099" s="56">
        <f>Sheet1!C1132</f>
        <v>0</v>
      </c>
    </row>
    <row r="1100" spans="2:3" x14ac:dyDescent="0.25">
      <c r="B1100" s="56">
        <f>Sheet1!B1133</f>
        <v>0</v>
      </c>
      <c r="C1100" s="56">
        <f>Sheet1!C1133</f>
        <v>0</v>
      </c>
    </row>
    <row r="1101" spans="2:3" x14ac:dyDescent="0.25">
      <c r="B1101" s="56">
        <f>Sheet1!B1134</f>
        <v>0</v>
      </c>
      <c r="C1101" s="56">
        <f>Sheet1!C1134</f>
        <v>0</v>
      </c>
    </row>
    <row r="1102" spans="2:3" x14ac:dyDescent="0.25">
      <c r="B1102" s="56">
        <f>Sheet1!B1135</f>
        <v>0</v>
      </c>
      <c r="C1102" s="56">
        <f>Sheet1!C1135</f>
        <v>0</v>
      </c>
    </row>
    <row r="1103" spans="2:3" x14ac:dyDescent="0.25">
      <c r="B1103" s="56">
        <f>Sheet1!B1136</f>
        <v>0</v>
      </c>
      <c r="C1103" s="56">
        <f>Sheet1!C1136</f>
        <v>0</v>
      </c>
    </row>
    <row r="1104" spans="2:3" x14ac:dyDescent="0.25">
      <c r="B1104" s="56">
        <f>Sheet1!B1137</f>
        <v>0</v>
      </c>
      <c r="C1104" s="56">
        <f>Sheet1!C1137</f>
        <v>0</v>
      </c>
    </row>
    <row r="1105" spans="2:3" x14ac:dyDescent="0.25">
      <c r="B1105" s="56">
        <f>Sheet1!B1138</f>
        <v>0</v>
      </c>
      <c r="C1105" s="56">
        <f>Sheet1!C1138</f>
        <v>0</v>
      </c>
    </row>
    <row r="1106" spans="2:3" x14ac:dyDescent="0.25">
      <c r="B1106" s="56">
        <f>Sheet1!B1139</f>
        <v>0</v>
      </c>
      <c r="C1106" s="56">
        <f>Sheet1!C1139</f>
        <v>0</v>
      </c>
    </row>
    <row r="1107" spans="2:3" x14ac:dyDescent="0.25">
      <c r="B1107" s="56">
        <f>Sheet1!B1140</f>
        <v>0</v>
      </c>
      <c r="C1107" s="56">
        <f>Sheet1!C1140</f>
        <v>0</v>
      </c>
    </row>
    <row r="1108" spans="2:3" x14ac:dyDescent="0.25">
      <c r="B1108" s="56">
        <f>Sheet1!B1141</f>
        <v>0</v>
      </c>
      <c r="C1108" s="56">
        <f>Sheet1!C1141</f>
        <v>0</v>
      </c>
    </row>
    <row r="1109" spans="2:3" x14ac:dyDescent="0.25">
      <c r="B1109" s="56">
        <f>Sheet1!B1142</f>
        <v>0</v>
      </c>
      <c r="C1109" s="56">
        <f>Sheet1!C1142</f>
        <v>0</v>
      </c>
    </row>
    <row r="1110" spans="2:3" x14ac:dyDescent="0.25">
      <c r="B1110" s="56">
        <f>Sheet1!B1143</f>
        <v>0</v>
      </c>
      <c r="C1110" s="56">
        <f>Sheet1!C1143</f>
        <v>0</v>
      </c>
    </row>
    <row r="1111" spans="2:3" x14ac:dyDescent="0.25">
      <c r="B1111" s="56">
        <f>Sheet1!B1144</f>
        <v>0</v>
      </c>
      <c r="C1111" s="56">
        <f>Sheet1!C1144</f>
        <v>0</v>
      </c>
    </row>
    <row r="1112" spans="2:3" x14ac:dyDescent="0.25">
      <c r="B1112" s="56">
        <f>Sheet1!B1145</f>
        <v>0</v>
      </c>
      <c r="C1112" s="56">
        <f>Sheet1!C1145</f>
        <v>0</v>
      </c>
    </row>
    <row r="1113" spans="2:3" x14ac:dyDescent="0.25">
      <c r="B1113" s="56">
        <f>Sheet1!B1146</f>
        <v>0</v>
      </c>
      <c r="C1113" s="56">
        <f>Sheet1!C1146</f>
        <v>0</v>
      </c>
    </row>
    <row r="1114" spans="2:3" x14ac:dyDescent="0.25">
      <c r="B1114" s="56">
        <f>Sheet1!B1147</f>
        <v>0</v>
      </c>
      <c r="C1114" s="56">
        <f>Sheet1!C1147</f>
        <v>0</v>
      </c>
    </row>
    <row r="1115" spans="2:3" x14ac:dyDescent="0.25">
      <c r="B1115" s="56">
        <f>Sheet1!B1148</f>
        <v>0</v>
      </c>
      <c r="C1115" s="56">
        <f>Sheet1!C1148</f>
        <v>0</v>
      </c>
    </row>
    <row r="1116" spans="2:3" x14ac:dyDescent="0.25">
      <c r="B1116" s="56">
        <f>Sheet1!B1149</f>
        <v>0</v>
      </c>
      <c r="C1116" s="56">
        <f>Sheet1!C1149</f>
        <v>0</v>
      </c>
    </row>
    <row r="1117" spans="2:3" x14ac:dyDescent="0.25">
      <c r="B1117" s="56">
        <f>Sheet1!B1150</f>
        <v>0</v>
      </c>
      <c r="C1117" s="56">
        <f>Sheet1!C1150</f>
        <v>0</v>
      </c>
    </row>
    <row r="1118" spans="2:3" x14ac:dyDescent="0.25">
      <c r="B1118" s="56">
        <f>Sheet1!B1151</f>
        <v>0</v>
      </c>
      <c r="C1118" s="56">
        <f>Sheet1!C1151</f>
        <v>0</v>
      </c>
    </row>
    <row r="1119" spans="2:3" x14ac:dyDescent="0.25">
      <c r="B1119" s="56">
        <f>Sheet1!B1152</f>
        <v>0</v>
      </c>
      <c r="C1119" s="56">
        <f>Sheet1!C1152</f>
        <v>0</v>
      </c>
    </row>
    <row r="1120" spans="2:3" x14ac:dyDescent="0.25">
      <c r="B1120" s="56">
        <f>Sheet1!B1153</f>
        <v>0</v>
      </c>
      <c r="C1120" s="56">
        <f>Sheet1!C1153</f>
        <v>0</v>
      </c>
    </row>
    <row r="1121" spans="2:3" x14ac:dyDescent="0.25">
      <c r="B1121" s="56">
        <f>Sheet1!B1154</f>
        <v>0</v>
      </c>
      <c r="C1121" s="56">
        <f>Sheet1!C1154</f>
        <v>0</v>
      </c>
    </row>
    <row r="1122" spans="2:3" x14ac:dyDescent="0.25">
      <c r="B1122" s="56">
        <f>Sheet1!B1155</f>
        <v>0</v>
      </c>
      <c r="C1122" s="56">
        <f>Sheet1!C1155</f>
        <v>0</v>
      </c>
    </row>
  </sheetData>
  <mergeCells count="1">
    <mergeCell ref="B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55"/>
  <sheetViews>
    <sheetView workbookViewId="0">
      <selection activeCell="O5" sqref="O5"/>
    </sheetView>
  </sheetViews>
  <sheetFormatPr defaultRowHeight="15" x14ac:dyDescent="0.25"/>
  <cols>
    <col min="1" max="1" width="9.140625" style="1"/>
    <col min="2" max="2" width="10.5703125" style="1" bestFit="1" customWidth="1"/>
    <col min="3" max="4" width="9.140625" style="1"/>
    <col min="5" max="5" width="7.42578125" style="1" bestFit="1" customWidth="1"/>
    <col min="6" max="6" width="11.28515625" style="1" bestFit="1" customWidth="1"/>
    <col min="7" max="7" width="11.28515625" style="1" customWidth="1"/>
    <col min="8" max="8" width="9.140625" style="1"/>
    <col min="9" max="9" width="9.85546875" style="1" bestFit="1" customWidth="1"/>
    <col min="10" max="16384" width="9.140625" style="1"/>
  </cols>
  <sheetData>
    <row r="2" spans="1:17" ht="15.75" x14ac:dyDescent="0.25">
      <c r="A2" s="43"/>
      <c r="B2" s="67"/>
      <c r="C2" s="44" t="s">
        <v>24</v>
      </c>
      <c r="D2" s="44" t="s">
        <v>25</v>
      </c>
      <c r="E2" s="44"/>
      <c r="F2" s="45"/>
      <c r="G2" s="119" t="s">
        <v>123</v>
      </c>
      <c r="H2" s="89"/>
      <c r="I2" s="43" t="s">
        <v>23</v>
      </c>
      <c r="J2" s="44" t="s">
        <v>63</v>
      </c>
      <c r="K2" s="45" t="s">
        <v>64</v>
      </c>
      <c r="L2" s="54"/>
      <c r="N2" s="113" t="s">
        <v>118</v>
      </c>
    </row>
    <row r="3" spans="1:17" ht="15.75" x14ac:dyDescent="0.25">
      <c r="A3" s="68" t="s">
        <v>37</v>
      </c>
      <c r="B3" s="47">
        <v>10000</v>
      </c>
      <c r="C3" s="88">
        <v>3.2</v>
      </c>
      <c r="D3" s="88">
        <v>7.1</v>
      </c>
      <c r="E3" s="88"/>
      <c r="F3" s="69"/>
      <c r="G3" s="119"/>
      <c r="H3" s="89"/>
      <c r="I3" s="50">
        <f>SUM(J3:K3)</f>
        <v>30110</v>
      </c>
      <c r="J3" s="51">
        <f>SUM(J6:AB6)</f>
        <v>22210</v>
      </c>
      <c r="K3" s="52">
        <f>SUM(J8:AB8)</f>
        <v>7900</v>
      </c>
      <c r="L3" s="54"/>
      <c r="N3" s="1" t="s">
        <v>62</v>
      </c>
      <c r="O3" s="54">
        <f>(140*5)-50-20-20-30</f>
        <v>580</v>
      </c>
    </row>
    <row r="4" spans="1:17" ht="15.75" x14ac:dyDescent="0.25">
      <c r="A4" s="58" t="s">
        <v>35</v>
      </c>
      <c r="B4" s="155" t="s">
        <v>33</v>
      </c>
      <c r="C4" s="155"/>
      <c r="D4" s="88" t="s">
        <v>34</v>
      </c>
      <c r="E4" s="88" t="s">
        <v>34</v>
      </c>
      <c r="F4" s="69" t="s">
        <v>34</v>
      </c>
      <c r="G4" s="119"/>
      <c r="H4" s="89"/>
      <c r="I4" s="54"/>
      <c r="J4" s="54"/>
      <c r="K4" s="54"/>
      <c r="L4" s="54"/>
      <c r="M4" s="87"/>
      <c r="N4" s="1" t="s">
        <v>129</v>
      </c>
      <c r="O4" s="87">
        <f>(200)-60-20-120+(140*2)-80-50-150+200+90</f>
        <v>290</v>
      </c>
      <c r="P4" s="87"/>
      <c r="Q4" s="87"/>
    </row>
    <row r="5" spans="1:17" ht="15.75" x14ac:dyDescent="0.25">
      <c r="A5" s="58"/>
      <c r="B5" s="88" t="s">
        <v>24</v>
      </c>
      <c r="C5" s="88" t="s">
        <v>25</v>
      </c>
      <c r="D5" s="88">
        <v>10000</v>
      </c>
      <c r="E5" s="88">
        <v>5000</v>
      </c>
      <c r="F5" s="69" t="s">
        <v>47</v>
      </c>
      <c r="G5" s="119"/>
      <c r="H5" s="89"/>
      <c r="I5" s="55"/>
      <c r="J5" s="44" t="s">
        <v>61</v>
      </c>
      <c r="K5" s="44" t="s">
        <v>62</v>
      </c>
      <c r="L5" s="44" t="s">
        <v>130</v>
      </c>
      <c r="M5" s="87"/>
      <c r="N5" s="87"/>
      <c r="O5" s="87"/>
      <c r="P5" s="87"/>
      <c r="Q5" s="87"/>
    </row>
    <row r="6" spans="1:17" ht="15.75" x14ac:dyDescent="0.25">
      <c r="A6" s="58" t="s">
        <v>26</v>
      </c>
      <c r="B6" s="56"/>
      <c r="C6" s="56"/>
      <c r="D6" s="56"/>
      <c r="E6" s="56"/>
      <c r="F6" s="70"/>
      <c r="G6" s="56"/>
      <c r="H6" s="54"/>
      <c r="I6" s="58" t="s">
        <v>63</v>
      </c>
      <c r="J6" s="56">
        <f>SUM($D$10:$D$99)</f>
        <v>8900</v>
      </c>
      <c r="K6" s="56">
        <f>SUM($D$100:$D$189)</f>
        <v>8400</v>
      </c>
      <c r="L6" s="56">
        <f>SUM($D$190:$D$270)</f>
        <v>4910</v>
      </c>
    </row>
    <row r="7" spans="1:17" ht="15.75" x14ac:dyDescent="0.25">
      <c r="A7" s="58" t="s">
        <v>27</v>
      </c>
      <c r="B7" s="56"/>
      <c r="C7" s="56"/>
      <c r="D7" s="56"/>
      <c r="E7" s="56"/>
      <c r="F7" s="70"/>
      <c r="G7" s="56"/>
      <c r="H7" s="54"/>
      <c r="I7" s="58" t="s">
        <v>65</v>
      </c>
      <c r="J7" s="56">
        <f>J6/100</f>
        <v>89</v>
      </c>
      <c r="K7" s="56">
        <f>K6/100</f>
        <v>84</v>
      </c>
      <c r="L7" s="56">
        <f>L6/100</f>
        <v>49.1</v>
      </c>
    </row>
    <row r="8" spans="1:17" ht="15.75" x14ac:dyDescent="0.25">
      <c r="A8" s="58" t="s">
        <v>28</v>
      </c>
      <c r="B8" s="56"/>
      <c r="C8" s="56"/>
      <c r="D8" s="56"/>
      <c r="E8" s="56"/>
      <c r="F8" s="70"/>
      <c r="G8" s="56"/>
      <c r="H8" s="54"/>
      <c r="I8" s="58" t="s">
        <v>73</v>
      </c>
      <c r="J8" s="56">
        <f>SUM($E$10:$E$99)+SUM($F$10:$F$99)</f>
        <v>2280</v>
      </c>
      <c r="K8" s="56">
        <f>SUM($E$100:$E$190)+SUM($F$100:$F$190)</f>
        <v>3540</v>
      </c>
      <c r="L8" s="56">
        <f>SUM($E$190:$E$270)+SUM($F$190:$F$270)</f>
        <v>2080</v>
      </c>
    </row>
    <row r="9" spans="1:17" ht="15.75" x14ac:dyDescent="0.25">
      <c r="A9" s="58" t="s">
        <v>29</v>
      </c>
      <c r="B9" s="56"/>
      <c r="C9" s="56"/>
      <c r="D9" s="56"/>
      <c r="E9" s="56"/>
      <c r="F9" s="70"/>
      <c r="G9" s="56"/>
      <c r="H9" s="54"/>
      <c r="I9" s="58" t="s">
        <v>48</v>
      </c>
      <c r="J9" s="56">
        <f>(J6/100)*(10000/120)</f>
        <v>7416.6666666666661</v>
      </c>
      <c r="K9" s="56">
        <f>(K6/100)*(10000/120)</f>
        <v>7000</v>
      </c>
      <c r="L9" s="56">
        <f>(L6/100)*(10000/120)</f>
        <v>4091.6666666666665</v>
      </c>
    </row>
    <row r="10" spans="1:17" ht="15.75" x14ac:dyDescent="0.25">
      <c r="A10" s="58" t="s">
        <v>30</v>
      </c>
      <c r="B10" s="56">
        <v>3.2</v>
      </c>
      <c r="C10" s="56">
        <v>7.1</v>
      </c>
      <c r="D10" s="56">
        <v>100</v>
      </c>
      <c r="E10" s="56">
        <v>10</v>
      </c>
      <c r="F10" s="70"/>
      <c r="G10" s="56"/>
      <c r="H10" s="54"/>
      <c r="I10" s="58" t="s">
        <v>49</v>
      </c>
      <c r="J10" s="56">
        <f>J6-J9+J8</f>
        <v>3763.3333333333339</v>
      </c>
      <c r="K10" s="56">
        <f>K6-K9+K8</f>
        <v>4940</v>
      </c>
      <c r="L10" s="56">
        <f>L6-L9+L8</f>
        <v>2898.3333333333335</v>
      </c>
    </row>
    <row r="11" spans="1:17" ht="15.75" hidden="1" x14ac:dyDescent="0.25">
      <c r="A11" s="58" t="s">
        <v>31</v>
      </c>
      <c r="B11" s="56">
        <v>4.2</v>
      </c>
      <c r="C11" s="56">
        <v>8.1</v>
      </c>
      <c r="D11" s="56">
        <v>100</v>
      </c>
      <c r="E11" s="56">
        <v>10</v>
      </c>
      <c r="F11" s="70"/>
      <c r="G11" s="56"/>
      <c r="H11" s="54"/>
      <c r="I11" s="60"/>
      <c r="J11" s="61"/>
      <c r="K11" s="90"/>
      <c r="L11" s="52"/>
    </row>
    <row r="12" spans="1:17" ht="15.75" hidden="1" x14ac:dyDescent="0.25">
      <c r="A12" s="58" t="s">
        <v>32</v>
      </c>
      <c r="B12" s="56">
        <v>5.2</v>
      </c>
      <c r="C12" s="56">
        <v>9.1</v>
      </c>
      <c r="D12" s="56">
        <v>100</v>
      </c>
      <c r="E12" s="56">
        <v>0</v>
      </c>
      <c r="F12" s="70"/>
      <c r="G12" s="56"/>
      <c r="H12" s="54"/>
      <c r="I12" s="54"/>
      <c r="J12" s="54"/>
      <c r="K12" s="54"/>
    </row>
    <row r="13" spans="1:17" ht="15.75" hidden="1" x14ac:dyDescent="0.25">
      <c r="A13" s="58" t="s">
        <v>26</v>
      </c>
      <c r="B13" s="56">
        <v>6.2</v>
      </c>
      <c r="C13" s="56">
        <v>10.1</v>
      </c>
      <c r="D13" s="56">
        <v>100</v>
      </c>
      <c r="E13" s="56">
        <v>20</v>
      </c>
      <c r="F13" s="70"/>
      <c r="G13" s="56"/>
      <c r="H13" s="54"/>
      <c r="J13" s="54"/>
      <c r="K13" s="54"/>
    </row>
    <row r="14" spans="1:17" ht="15" hidden="1" customHeight="1" x14ac:dyDescent="0.25">
      <c r="A14" s="58" t="s">
        <v>27</v>
      </c>
      <c r="B14" s="56">
        <v>7.2</v>
      </c>
      <c r="C14" s="56">
        <v>11.1</v>
      </c>
      <c r="D14" s="56">
        <v>100</v>
      </c>
      <c r="E14" s="56">
        <v>0</v>
      </c>
      <c r="F14" s="70"/>
      <c r="G14" s="56"/>
      <c r="H14" s="54"/>
      <c r="J14" s="54"/>
      <c r="K14" s="54"/>
    </row>
    <row r="15" spans="1:17" ht="15.75" hidden="1" x14ac:dyDescent="0.25">
      <c r="A15" s="58" t="s">
        <v>28</v>
      </c>
      <c r="B15" s="56">
        <v>8.1999999999999993</v>
      </c>
      <c r="C15" s="56">
        <v>12.1</v>
      </c>
      <c r="D15" s="56">
        <v>100</v>
      </c>
      <c r="E15" s="56">
        <v>0</v>
      </c>
      <c r="F15" s="70"/>
      <c r="G15" s="56"/>
      <c r="H15" s="54"/>
      <c r="I15" s="54"/>
      <c r="J15" s="54"/>
      <c r="K15" s="54"/>
    </row>
    <row r="16" spans="1:17" ht="15.75" hidden="1" x14ac:dyDescent="0.25">
      <c r="A16" s="58" t="s">
        <v>29</v>
      </c>
      <c r="B16" s="56">
        <v>9.1999999999999993</v>
      </c>
      <c r="C16" s="56">
        <v>13.1</v>
      </c>
      <c r="D16" s="56">
        <v>200</v>
      </c>
      <c r="E16" s="56">
        <v>30</v>
      </c>
      <c r="F16" s="70"/>
      <c r="G16" s="56"/>
      <c r="H16" s="54"/>
      <c r="I16" s="54"/>
      <c r="J16" s="54"/>
      <c r="K16" s="54"/>
    </row>
    <row r="17" spans="1:11" ht="15.75" hidden="1" x14ac:dyDescent="0.25">
      <c r="A17" s="58" t="s">
        <v>30</v>
      </c>
      <c r="B17" s="56">
        <v>10.199999999999999</v>
      </c>
      <c r="C17" s="56">
        <v>14.1</v>
      </c>
      <c r="D17" s="56">
        <v>0</v>
      </c>
      <c r="E17" s="56">
        <v>0</v>
      </c>
      <c r="F17" s="70"/>
      <c r="G17" s="56"/>
      <c r="H17" s="54"/>
      <c r="I17" s="54"/>
      <c r="J17" s="54"/>
      <c r="K17" s="54"/>
    </row>
    <row r="18" spans="1:11" ht="15.75" hidden="1" x14ac:dyDescent="0.25">
      <c r="A18" s="58" t="s">
        <v>31</v>
      </c>
      <c r="B18" s="56">
        <v>11.2</v>
      </c>
      <c r="C18" s="56">
        <v>15.1</v>
      </c>
      <c r="D18" s="56">
        <v>0</v>
      </c>
      <c r="E18" s="56">
        <v>0</v>
      </c>
      <c r="F18" s="70"/>
      <c r="G18" s="56"/>
      <c r="H18" s="54"/>
      <c r="I18" s="54"/>
      <c r="J18" s="54"/>
      <c r="K18" s="54"/>
    </row>
    <row r="19" spans="1:11" ht="15.75" hidden="1" x14ac:dyDescent="0.25">
      <c r="A19" s="58" t="s">
        <v>32</v>
      </c>
      <c r="B19" s="56">
        <v>12.2</v>
      </c>
      <c r="C19" s="56">
        <v>16.100000000000001</v>
      </c>
      <c r="D19" s="56">
        <v>200</v>
      </c>
      <c r="E19" s="56">
        <v>20</v>
      </c>
      <c r="F19" s="70"/>
      <c r="G19" s="56"/>
      <c r="H19" s="54"/>
      <c r="I19" s="54"/>
      <c r="J19" s="54"/>
      <c r="K19" s="54"/>
    </row>
    <row r="20" spans="1:11" ht="15.75" hidden="1" x14ac:dyDescent="0.25">
      <c r="A20" s="58" t="s">
        <v>26</v>
      </c>
      <c r="B20" s="56">
        <v>13.2</v>
      </c>
      <c r="C20" s="56">
        <v>17.100000000000001</v>
      </c>
      <c r="D20" s="56">
        <v>100</v>
      </c>
      <c r="E20" s="56">
        <v>20</v>
      </c>
      <c r="F20" s="70"/>
      <c r="G20" s="56"/>
      <c r="H20" s="54"/>
      <c r="I20" s="54"/>
      <c r="J20" s="54"/>
      <c r="K20" s="54"/>
    </row>
    <row r="21" spans="1:11" ht="15.75" hidden="1" x14ac:dyDescent="0.25">
      <c r="A21" s="58" t="s">
        <v>27</v>
      </c>
      <c r="B21" s="56">
        <v>14.2</v>
      </c>
      <c r="C21" s="56">
        <v>18.100000000000001</v>
      </c>
      <c r="D21" s="56">
        <v>100</v>
      </c>
      <c r="E21" s="56">
        <v>10</v>
      </c>
      <c r="F21" s="70"/>
      <c r="G21" s="56"/>
      <c r="H21" s="54"/>
      <c r="I21" s="54"/>
      <c r="J21" s="54"/>
      <c r="K21" s="54"/>
    </row>
    <row r="22" spans="1:11" ht="15.75" hidden="1" x14ac:dyDescent="0.25">
      <c r="A22" s="58" t="s">
        <v>28</v>
      </c>
      <c r="B22" s="56">
        <v>15.2</v>
      </c>
      <c r="C22" s="56">
        <v>19.100000000000001</v>
      </c>
      <c r="D22" s="56">
        <v>0</v>
      </c>
      <c r="E22" s="56">
        <v>0</v>
      </c>
      <c r="F22" s="70"/>
      <c r="G22" s="56"/>
      <c r="H22" s="54"/>
      <c r="I22" s="54"/>
      <c r="J22" s="54"/>
      <c r="K22" s="54"/>
    </row>
    <row r="23" spans="1:11" ht="15.75" hidden="1" x14ac:dyDescent="0.25">
      <c r="A23" s="58" t="s">
        <v>29</v>
      </c>
      <c r="B23" s="56">
        <v>16.2</v>
      </c>
      <c r="C23" s="56">
        <v>20.100000000000001</v>
      </c>
      <c r="D23" s="56">
        <v>200</v>
      </c>
      <c r="E23" s="56">
        <v>20</v>
      </c>
      <c r="F23" s="70"/>
      <c r="G23" s="56"/>
      <c r="H23" s="54"/>
      <c r="I23" s="54"/>
      <c r="J23" s="54"/>
      <c r="K23" s="54"/>
    </row>
    <row r="24" spans="1:11" ht="15.75" hidden="1" x14ac:dyDescent="0.25">
      <c r="A24" s="58" t="s">
        <v>30</v>
      </c>
      <c r="B24" s="56">
        <v>17.2</v>
      </c>
      <c r="C24" s="56">
        <v>21.1</v>
      </c>
      <c r="D24" s="56">
        <v>100</v>
      </c>
      <c r="E24" s="56">
        <v>10</v>
      </c>
      <c r="F24" s="70"/>
      <c r="G24" s="56"/>
      <c r="H24" s="54"/>
      <c r="I24" s="54"/>
      <c r="J24" s="54"/>
      <c r="K24" s="54"/>
    </row>
    <row r="25" spans="1:11" ht="15.75" hidden="1" x14ac:dyDescent="0.25">
      <c r="A25" s="58" t="s">
        <v>31</v>
      </c>
      <c r="B25" s="56">
        <v>18.2</v>
      </c>
      <c r="C25" s="56">
        <v>22.1</v>
      </c>
      <c r="D25" s="56">
        <v>100</v>
      </c>
      <c r="E25" s="56">
        <v>10</v>
      </c>
      <c r="F25" s="70"/>
      <c r="G25" s="56"/>
      <c r="H25" s="54"/>
      <c r="I25" s="54"/>
      <c r="J25" s="54"/>
      <c r="K25" s="54"/>
    </row>
    <row r="26" spans="1:11" ht="15.75" hidden="1" x14ac:dyDescent="0.25">
      <c r="A26" s="58" t="s">
        <v>32</v>
      </c>
      <c r="B26" s="56">
        <v>19.2</v>
      </c>
      <c r="C26" s="56">
        <v>23.1</v>
      </c>
      <c r="D26" s="56">
        <v>100</v>
      </c>
      <c r="E26" s="56">
        <v>10</v>
      </c>
      <c r="F26" s="70"/>
      <c r="G26" s="56"/>
      <c r="H26" s="54"/>
      <c r="I26" s="54"/>
      <c r="J26" s="54"/>
      <c r="K26" s="54"/>
    </row>
    <row r="27" spans="1:11" ht="15.75" hidden="1" x14ac:dyDescent="0.25">
      <c r="A27" s="58" t="s">
        <v>26</v>
      </c>
      <c r="B27" s="56">
        <v>20.2</v>
      </c>
      <c r="C27" s="56">
        <v>24.1</v>
      </c>
      <c r="D27" s="56">
        <v>0</v>
      </c>
      <c r="E27" s="56">
        <v>0</v>
      </c>
      <c r="F27" s="70"/>
      <c r="G27" s="56"/>
      <c r="H27" s="54"/>
      <c r="I27" s="54"/>
      <c r="J27" s="54"/>
      <c r="K27" s="54"/>
    </row>
    <row r="28" spans="1:11" ht="15.75" hidden="1" x14ac:dyDescent="0.25">
      <c r="A28" s="58" t="s">
        <v>27</v>
      </c>
      <c r="B28" s="56">
        <v>21.2</v>
      </c>
      <c r="C28" s="56">
        <v>25.1</v>
      </c>
      <c r="D28" s="56">
        <v>200</v>
      </c>
      <c r="E28" s="56">
        <v>20</v>
      </c>
      <c r="F28" s="70"/>
      <c r="G28" s="56"/>
      <c r="H28" s="54"/>
      <c r="I28" s="54"/>
      <c r="J28" s="54"/>
      <c r="K28" s="54"/>
    </row>
    <row r="29" spans="1:11" ht="15.75" hidden="1" x14ac:dyDescent="0.25">
      <c r="A29" s="58" t="s">
        <v>28</v>
      </c>
      <c r="B29" s="56">
        <v>22.2</v>
      </c>
      <c r="C29" s="56">
        <v>26.1</v>
      </c>
      <c r="D29" s="56">
        <v>100</v>
      </c>
      <c r="E29" s="56">
        <v>10</v>
      </c>
      <c r="F29" s="70"/>
      <c r="G29" s="56"/>
      <c r="H29" s="54"/>
      <c r="I29" s="54"/>
      <c r="J29" s="54"/>
      <c r="K29" s="54"/>
    </row>
    <row r="30" spans="1:11" ht="15.75" hidden="1" x14ac:dyDescent="0.25">
      <c r="A30" s="58" t="s">
        <v>29</v>
      </c>
      <c r="B30" s="56">
        <v>23.2</v>
      </c>
      <c r="C30" s="56">
        <v>27.1</v>
      </c>
      <c r="D30" s="56">
        <v>100</v>
      </c>
      <c r="E30" s="56">
        <v>10</v>
      </c>
      <c r="F30" s="70"/>
      <c r="G30" s="56"/>
      <c r="H30" s="54"/>
      <c r="I30" s="54"/>
      <c r="J30" s="54"/>
      <c r="K30" s="54"/>
    </row>
    <row r="31" spans="1:11" ht="15.75" hidden="1" x14ac:dyDescent="0.25">
      <c r="A31" s="58" t="s">
        <v>30</v>
      </c>
      <c r="B31" s="56">
        <v>24.2</v>
      </c>
      <c r="C31" s="56">
        <v>28.1</v>
      </c>
      <c r="D31" s="56">
        <v>100</v>
      </c>
      <c r="E31" s="56">
        <v>10</v>
      </c>
      <c r="F31" s="70"/>
      <c r="G31" s="56"/>
      <c r="H31" s="54"/>
      <c r="I31" s="54"/>
      <c r="J31" s="54"/>
      <c r="K31" s="54"/>
    </row>
    <row r="32" spans="1:11" ht="15.75" hidden="1" x14ac:dyDescent="0.25">
      <c r="A32" s="58" t="s">
        <v>31</v>
      </c>
      <c r="B32" s="56">
        <v>25.2</v>
      </c>
      <c r="C32" s="56">
        <v>29.1</v>
      </c>
      <c r="D32" s="56">
        <v>100</v>
      </c>
      <c r="E32" s="56">
        <v>10</v>
      </c>
      <c r="F32" s="70"/>
      <c r="G32" s="56"/>
      <c r="H32" s="54"/>
      <c r="I32" s="54"/>
      <c r="J32" s="54"/>
      <c r="K32" s="54"/>
    </row>
    <row r="33" spans="1:11" ht="15.75" hidden="1" x14ac:dyDescent="0.25">
      <c r="A33" s="58" t="s">
        <v>32</v>
      </c>
      <c r="B33" s="56">
        <v>26.2</v>
      </c>
      <c r="C33" s="56">
        <v>1.2</v>
      </c>
      <c r="D33" s="56">
        <v>0</v>
      </c>
      <c r="E33" s="56">
        <v>0</v>
      </c>
      <c r="F33" s="70"/>
      <c r="G33" s="56"/>
      <c r="H33" s="54"/>
      <c r="I33" s="54"/>
      <c r="J33" s="54"/>
      <c r="K33" s="54"/>
    </row>
    <row r="34" spans="1:11" ht="15.75" hidden="1" x14ac:dyDescent="0.25">
      <c r="A34" s="58" t="s">
        <v>26</v>
      </c>
      <c r="B34" s="56">
        <v>27.2</v>
      </c>
      <c r="C34" s="56">
        <v>2.2000000000000002</v>
      </c>
      <c r="D34" s="56">
        <v>200</v>
      </c>
      <c r="E34" s="56">
        <v>20</v>
      </c>
      <c r="F34" s="70"/>
      <c r="G34" s="56"/>
      <c r="H34" s="54"/>
      <c r="I34" s="54"/>
      <c r="J34" s="54"/>
      <c r="K34" s="54"/>
    </row>
    <row r="35" spans="1:11" ht="15.75" hidden="1" x14ac:dyDescent="0.25">
      <c r="A35" s="58" t="s">
        <v>27</v>
      </c>
      <c r="B35" s="56">
        <v>28.2</v>
      </c>
      <c r="C35" s="56">
        <v>3.2</v>
      </c>
      <c r="D35" s="56">
        <v>100</v>
      </c>
      <c r="E35" s="56">
        <v>10</v>
      </c>
      <c r="F35" s="70"/>
      <c r="G35" s="56"/>
      <c r="H35" s="54"/>
      <c r="I35" s="54"/>
      <c r="J35" s="54"/>
      <c r="K35" s="54"/>
    </row>
    <row r="36" spans="1:11" ht="15.75" hidden="1" x14ac:dyDescent="0.25">
      <c r="A36" s="58" t="s">
        <v>28</v>
      </c>
      <c r="B36" s="56">
        <v>1.3</v>
      </c>
      <c r="C36" s="56">
        <v>4.2</v>
      </c>
      <c r="D36" s="56">
        <v>100</v>
      </c>
      <c r="E36" s="56">
        <v>10</v>
      </c>
      <c r="F36" s="70"/>
      <c r="G36" s="56"/>
      <c r="H36" s="54"/>
      <c r="I36" s="54"/>
      <c r="J36" s="54"/>
      <c r="K36" s="54"/>
    </row>
    <row r="37" spans="1:11" ht="15.75" hidden="1" x14ac:dyDescent="0.25">
      <c r="A37" s="58" t="s">
        <v>29</v>
      </c>
      <c r="B37" s="56">
        <v>2.2999999999999998</v>
      </c>
      <c r="C37" s="56">
        <v>5.2</v>
      </c>
      <c r="D37" s="56">
        <v>100</v>
      </c>
      <c r="E37" s="56">
        <v>10</v>
      </c>
      <c r="F37" s="70"/>
      <c r="G37" s="56"/>
      <c r="H37" s="54"/>
      <c r="I37" s="54"/>
      <c r="J37" s="54"/>
      <c r="K37" s="54"/>
    </row>
    <row r="38" spans="1:11" ht="15.75" hidden="1" x14ac:dyDescent="0.25">
      <c r="A38" s="58" t="s">
        <v>30</v>
      </c>
      <c r="B38" s="56">
        <v>3.3</v>
      </c>
      <c r="C38" s="56">
        <v>6.2</v>
      </c>
      <c r="D38" s="56">
        <v>100</v>
      </c>
      <c r="E38" s="56">
        <v>10</v>
      </c>
      <c r="F38" s="70"/>
      <c r="G38" s="56"/>
      <c r="H38" s="54"/>
      <c r="I38" s="54"/>
      <c r="J38" s="54"/>
      <c r="K38" s="54"/>
    </row>
    <row r="39" spans="1:11" ht="15.75" hidden="1" x14ac:dyDescent="0.25">
      <c r="A39" s="58" t="s">
        <v>31</v>
      </c>
      <c r="B39" s="56">
        <v>4.3</v>
      </c>
      <c r="C39" s="56">
        <v>7.2</v>
      </c>
      <c r="D39" s="56">
        <v>100</v>
      </c>
      <c r="E39" s="56">
        <v>10</v>
      </c>
      <c r="F39" s="70"/>
      <c r="G39" s="56"/>
      <c r="H39" s="54"/>
      <c r="I39" s="54"/>
      <c r="J39" s="54"/>
      <c r="K39" s="54"/>
    </row>
    <row r="40" spans="1:11" ht="15.75" hidden="1" x14ac:dyDescent="0.25">
      <c r="A40" s="58" t="s">
        <v>32</v>
      </c>
      <c r="B40" s="56">
        <v>5.3</v>
      </c>
      <c r="C40" s="56">
        <v>8.1999999999999993</v>
      </c>
      <c r="D40" s="56">
        <v>100</v>
      </c>
      <c r="E40" s="56">
        <v>10</v>
      </c>
      <c r="F40" s="70"/>
      <c r="G40" s="56"/>
      <c r="H40" s="54"/>
      <c r="I40" s="54"/>
      <c r="J40" s="54"/>
      <c r="K40" s="54"/>
    </row>
    <row r="41" spans="1:11" ht="15.75" hidden="1" x14ac:dyDescent="0.25">
      <c r="A41" s="58" t="s">
        <v>26</v>
      </c>
      <c r="B41" s="56">
        <v>6.3</v>
      </c>
      <c r="C41" s="56">
        <v>9.1999999999999993</v>
      </c>
      <c r="D41" s="56">
        <v>100</v>
      </c>
      <c r="E41" s="56">
        <v>10</v>
      </c>
      <c r="F41" s="70"/>
      <c r="G41" s="56"/>
      <c r="H41" s="54"/>
      <c r="I41" s="54"/>
      <c r="J41" s="54"/>
      <c r="K41" s="54"/>
    </row>
    <row r="42" spans="1:11" ht="15.75" hidden="1" x14ac:dyDescent="0.25">
      <c r="A42" s="58" t="s">
        <v>27</v>
      </c>
      <c r="B42" s="56">
        <v>7.3</v>
      </c>
      <c r="C42" s="56">
        <v>10.199999999999999</v>
      </c>
      <c r="D42" s="56">
        <v>100</v>
      </c>
      <c r="E42" s="56">
        <v>10</v>
      </c>
      <c r="F42" s="70"/>
      <c r="G42" s="56"/>
      <c r="H42" s="54"/>
      <c r="I42" s="54"/>
      <c r="J42" s="54"/>
      <c r="K42" s="54"/>
    </row>
    <row r="43" spans="1:11" ht="15.75" hidden="1" x14ac:dyDescent="0.25">
      <c r="A43" s="58" t="s">
        <v>28</v>
      </c>
      <c r="B43" s="56">
        <v>8.3000000000000007</v>
      </c>
      <c r="C43" s="56">
        <v>11.2</v>
      </c>
      <c r="D43" s="56">
        <v>100</v>
      </c>
      <c r="E43" s="56">
        <v>10</v>
      </c>
      <c r="F43" s="70"/>
      <c r="G43" s="56"/>
      <c r="H43" s="54"/>
      <c r="I43" s="54"/>
      <c r="J43" s="54"/>
      <c r="K43" s="54"/>
    </row>
    <row r="44" spans="1:11" ht="15.75" hidden="1" x14ac:dyDescent="0.25">
      <c r="A44" s="58" t="s">
        <v>29</v>
      </c>
      <c r="B44" s="56">
        <v>9.3000000000000007</v>
      </c>
      <c r="C44" s="56">
        <v>12.2</v>
      </c>
      <c r="D44" s="56">
        <v>0</v>
      </c>
      <c r="E44" s="56">
        <v>0</v>
      </c>
      <c r="F44" s="70"/>
      <c r="G44" s="56"/>
      <c r="H44" s="54"/>
      <c r="I44" s="54"/>
      <c r="J44" s="54"/>
      <c r="K44" s="54"/>
    </row>
    <row r="45" spans="1:11" ht="15.75" hidden="1" x14ac:dyDescent="0.25">
      <c r="A45" s="58" t="s">
        <v>30</v>
      </c>
      <c r="B45" s="56">
        <v>10.3</v>
      </c>
      <c r="C45" s="56">
        <v>13.2</v>
      </c>
      <c r="D45" s="56">
        <v>200</v>
      </c>
      <c r="E45" s="56">
        <v>20</v>
      </c>
      <c r="F45" s="70"/>
      <c r="G45" s="56"/>
      <c r="H45" s="54"/>
      <c r="I45" s="54"/>
      <c r="J45" s="54"/>
      <c r="K45" s="54"/>
    </row>
    <row r="46" spans="1:11" ht="15.75" hidden="1" x14ac:dyDescent="0.25">
      <c r="A46" s="58" t="s">
        <v>31</v>
      </c>
      <c r="B46" s="56">
        <v>11.3</v>
      </c>
      <c r="C46" s="56">
        <v>14.2</v>
      </c>
      <c r="D46" s="56">
        <v>100</v>
      </c>
      <c r="E46" s="56">
        <v>10</v>
      </c>
      <c r="F46" s="70"/>
      <c r="G46" s="56"/>
      <c r="H46" s="54"/>
      <c r="I46" s="54"/>
      <c r="J46" s="54"/>
      <c r="K46" s="54"/>
    </row>
    <row r="47" spans="1:11" ht="15.75" hidden="1" x14ac:dyDescent="0.25">
      <c r="A47" s="58" t="s">
        <v>32</v>
      </c>
      <c r="B47" s="56">
        <v>12.3</v>
      </c>
      <c r="C47" s="56">
        <v>15.2</v>
      </c>
      <c r="D47" s="56">
        <v>0</v>
      </c>
      <c r="E47" s="56">
        <v>0</v>
      </c>
      <c r="F47" s="70"/>
      <c r="G47" s="56"/>
      <c r="H47" s="54"/>
      <c r="I47" s="54"/>
      <c r="J47" s="54"/>
      <c r="K47" s="54"/>
    </row>
    <row r="48" spans="1:11" ht="15.75" hidden="1" x14ac:dyDescent="0.25">
      <c r="A48" s="58" t="s">
        <v>26</v>
      </c>
      <c r="B48" s="56">
        <v>13.3</v>
      </c>
      <c r="C48" s="56">
        <v>16.2</v>
      </c>
      <c r="D48" s="56">
        <v>200</v>
      </c>
      <c r="E48" s="56">
        <v>20</v>
      </c>
      <c r="F48" s="70"/>
      <c r="G48" s="56"/>
      <c r="H48" s="54"/>
      <c r="I48" s="54"/>
      <c r="J48" s="54"/>
      <c r="K48" s="54"/>
    </row>
    <row r="49" spans="1:11" ht="15.75" hidden="1" x14ac:dyDescent="0.25">
      <c r="A49" s="58" t="s">
        <v>27</v>
      </c>
      <c r="B49" s="56">
        <v>14.3</v>
      </c>
      <c r="C49" s="56">
        <v>17.2</v>
      </c>
      <c r="D49" s="56">
        <v>100</v>
      </c>
      <c r="E49" s="56">
        <v>10</v>
      </c>
      <c r="F49" s="70"/>
      <c r="G49" s="56"/>
      <c r="H49" s="54"/>
      <c r="I49" s="54"/>
      <c r="J49" s="54"/>
      <c r="K49" s="54"/>
    </row>
    <row r="50" spans="1:11" ht="15.75" hidden="1" x14ac:dyDescent="0.25">
      <c r="A50" s="58" t="s">
        <v>28</v>
      </c>
      <c r="B50" s="56">
        <v>15.3</v>
      </c>
      <c r="C50" s="56">
        <v>18.2</v>
      </c>
      <c r="D50" s="56">
        <v>100</v>
      </c>
      <c r="E50" s="56">
        <v>10</v>
      </c>
      <c r="F50" s="70"/>
      <c r="G50" s="56"/>
      <c r="H50" s="54"/>
      <c r="I50" s="54"/>
      <c r="J50" s="54"/>
      <c r="K50" s="54"/>
    </row>
    <row r="51" spans="1:11" ht="15.75" hidden="1" x14ac:dyDescent="0.25">
      <c r="A51" s="58" t="s">
        <v>29</v>
      </c>
      <c r="B51" s="56">
        <v>16.3</v>
      </c>
      <c r="C51" s="56">
        <v>19.2</v>
      </c>
      <c r="D51" s="56">
        <v>100</v>
      </c>
      <c r="E51" s="56">
        <v>10</v>
      </c>
      <c r="F51" s="70"/>
      <c r="G51" s="56"/>
      <c r="H51" s="54"/>
      <c r="I51" s="54"/>
      <c r="J51" s="54"/>
      <c r="K51" s="54"/>
    </row>
    <row r="52" spans="1:11" ht="15.75" hidden="1" x14ac:dyDescent="0.25">
      <c r="A52" s="58" t="s">
        <v>30</v>
      </c>
      <c r="B52" s="56">
        <v>17.3</v>
      </c>
      <c r="C52" s="56">
        <v>20.2</v>
      </c>
      <c r="D52" s="56">
        <v>100</v>
      </c>
      <c r="E52" s="56">
        <v>10</v>
      </c>
      <c r="F52" s="70"/>
      <c r="G52" s="56"/>
      <c r="H52" s="54"/>
      <c r="I52" s="54"/>
      <c r="J52" s="54"/>
      <c r="K52" s="54"/>
    </row>
    <row r="53" spans="1:11" ht="15.75" hidden="1" x14ac:dyDescent="0.25">
      <c r="A53" s="58" t="s">
        <v>31</v>
      </c>
      <c r="B53" s="56">
        <v>18.3</v>
      </c>
      <c r="C53" s="56">
        <v>21.2</v>
      </c>
      <c r="D53" s="56">
        <v>100</v>
      </c>
      <c r="E53" s="56">
        <v>10</v>
      </c>
      <c r="F53" s="70"/>
      <c r="G53" s="56"/>
      <c r="H53" s="54"/>
      <c r="I53" s="54"/>
      <c r="J53" s="54"/>
      <c r="K53" s="54"/>
    </row>
    <row r="54" spans="1:11" ht="15.75" hidden="1" x14ac:dyDescent="0.25">
      <c r="A54" s="58" t="s">
        <v>32</v>
      </c>
      <c r="B54" s="56">
        <v>19.3</v>
      </c>
      <c r="C54" s="56">
        <v>22.2</v>
      </c>
      <c r="D54" s="56">
        <v>100</v>
      </c>
      <c r="E54" s="56">
        <v>10</v>
      </c>
      <c r="F54" s="70">
        <v>30</v>
      </c>
      <c r="G54" s="56"/>
      <c r="H54" s="54"/>
      <c r="I54" s="54"/>
      <c r="J54" s="54"/>
      <c r="K54" s="54"/>
    </row>
    <row r="55" spans="1:11" ht="15.75" hidden="1" x14ac:dyDescent="0.25">
      <c r="A55" s="58" t="s">
        <v>26</v>
      </c>
      <c r="B55" s="56">
        <v>20.3</v>
      </c>
      <c r="C55" s="56">
        <v>23.2</v>
      </c>
      <c r="D55" s="56">
        <v>100</v>
      </c>
      <c r="E55" s="56">
        <v>10</v>
      </c>
      <c r="F55" s="70">
        <v>30</v>
      </c>
      <c r="G55" s="56"/>
      <c r="H55" s="54"/>
      <c r="I55" s="54"/>
      <c r="J55" s="54"/>
      <c r="K55" s="54"/>
    </row>
    <row r="56" spans="1:11" ht="15.75" hidden="1" x14ac:dyDescent="0.25">
      <c r="A56" s="58" t="s">
        <v>27</v>
      </c>
      <c r="B56" s="56">
        <v>21.3</v>
      </c>
      <c r="C56" s="56">
        <f>Sheet1!C61</f>
        <v>24.2</v>
      </c>
      <c r="D56" s="56">
        <v>0</v>
      </c>
      <c r="E56" s="56">
        <v>0</v>
      </c>
      <c r="F56" s="70">
        <v>0</v>
      </c>
      <c r="G56" s="56"/>
      <c r="H56" s="54"/>
      <c r="I56" s="54"/>
      <c r="J56" s="54"/>
      <c r="K56" s="54"/>
    </row>
    <row r="57" spans="1:11" ht="15.75" hidden="1" x14ac:dyDescent="0.25">
      <c r="A57" s="58" t="s">
        <v>28</v>
      </c>
      <c r="B57" s="56">
        <v>22.3</v>
      </c>
      <c r="C57" s="56">
        <f>Sheet1!C62</f>
        <v>25.2</v>
      </c>
      <c r="D57" s="56">
        <v>200</v>
      </c>
      <c r="E57" s="56">
        <v>20</v>
      </c>
      <c r="F57" s="70">
        <v>60</v>
      </c>
      <c r="G57" s="56"/>
      <c r="H57" s="54"/>
      <c r="I57" s="54"/>
      <c r="J57" s="54"/>
      <c r="K57" s="54"/>
    </row>
    <row r="58" spans="1:11" ht="15.75" hidden="1" x14ac:dyDescent="0.25">
      <c r="A58" s="58" t="s">
        <v>29</v>
      </c>
      <c r="B58" s="56">
        <v>23.3</v>
      </c>
      <c r="C58" s="56">
        <f>Sheet1!C63</f>
        <v>26.2</v>
      </c>
      <c r="D58" s="56">
        <v>100</v>
      </c>
      <c r="E58" s="56">
        <v>10</v>
      </c>
      <c r="F58" s="70">
        <v>30</v>
      </c>
      <c r="G58" s="56"/>
      <c r="H58" s="54"/>
      <c r="I58" s="54"/>
      <c r="J58" s="54"/>
      <c r="K58" s="54"/>
    </row>
    <row r="59" spans="1:11" ht="15.75" hidden="1" x14ac:dyDescent="0.25">
      <c r="A59" s="58" t="s">
        <v>30</v>
      </c>
      <c r="B59" s="56">
        <v>24.3</v>
      </c>
      <c r="C59" s="56">
        <f>Sheet1!C64</f>
        <v>27.2</v>
      </c>
      <c r="D59" s="56">
        <v>100</v>
      </c>
      <c r="E59" s="56">
        <v>10</v>
      </c>
      <c r="F59" s="70">
        <v>30</v>
      </c>
      <c r="G59" s="56"/>
      <c r="H59" s="54"/>
      <c r="I59" s="54"/>
      <c r="J59" s="54"/>
      <c r="K59" s="54"/>
    </row>
    <row r="60" spans="1:11" ht="15.75" hidden="1" x14ac:dyDescent="0.25">
      <c r="A60" s="58" t="s">
        <v>31</v>
      </c>
      <c r="B60" s="56">
        <v>25.3</v>
      </c>
      <c r="C60" s="56">
        <f>Sheet1!C65</f>
        <v>28.2</v>
      </c>
      <c r="D60" s="56">
        <v>100</v>
      </c>
      <c r="E60" s="56">
        <v>10</v>
      </c>
      <c r="F60" s="70">
        <v>30</v>
      </c>
      <c r="G60" s="56"/>
      <c r="H60" s="54"/>
      <c r="I60" s="54"/>
      <c r="J60" s="54"/>
      <c r="K60" s="54"/>
    </row>
    <row r="61" spans="1:11" ht="15.75" hidden="1" x14ac:dyDescent="0.25">
      <c r="A61" s="58" t="s">
        <v>32</v>
      </c>
      <c r="B61" s="56">
        <v>26.3</v>
      </c>
      <c r="C61" s="56">
        <f>Sheet1!C66</f>
        <v>29.2</v>
      </c>
      <c r="D61" s="56">
        <v>100</v>
      </c>
      <c r="E61" s="56">
        <v>10</v>
      </c>
      <c r="F61" s="70">
        <v>30</v>
      </c>
      <c r="G61" s="56"/>
      <c r="H61" s="54"/>
      <c r="I61" s="54"/>
      <c r="J61" s="54"/>
      <c r="K61" s="54"/>
    </row>
    <row r="62" spans="1:11" ht="15.75" hidden="1" x14ac:dyDescent="0.25">
      <c r="A62" s="58" t="s">
        <v>26</v>
      </c>
      <c r="B62" s="56">
        <v>27.3</v>
      </c>
      <c r="C62" s="56">
        <f>Sheet1!C67</f>
        <v>30.2</v>
      </c>
      <c r="D62" s="56">
        <v>0</v>
      </c>
      <c r="E62" s="56">
        <v>0</v>
      </c>
      <c r="F62" s="70">
        <v>0</v>
      </c>
      <c r="G62" s="56"/>
      <c r="H62" s="54"/>
      <c r="I62" s="54"/>
      <c r="J62" s="54"/>
      <c r="K62" s="54"/>
    </row>
    <row r="63" spans="1:11" ht="15.75" hidden="1" x14ac:dyDescent="0.25">
      <c r="A63" s="58" t="s">
        <v>27</v>
      </c>
      <c r="B63" s="56">
        <f>Sheet1!B69</f>
        <v>28.3</v>
      </c>
      <c r="C63" s="56">
        <f>Sheet1!C69</f>
        <v>1.3</v>
      </c>
      <c r="D63" s="56">
        <v>0</v>
      </c>
      <c r="E63" s="56">
        <v>0</v>
      </c>
      <c r="F63" s="70">
        <v>0</v>
      </c>
      <c r="G63" s="56"/>
      <c r="H63" s="54"/>
      <c r="I63" s="54"/>
      <c r="J63" s="54"/>
      <c r="K63" s="54"/>
    </row>
    <row r="64" spans="1:11" ht="15.75" hidden="1" x14ac:dyDescent="0.25">
      <c r="A64" s="58" t="s">
        <v>28</v>
      </c>
      <c r="B64" s="56">
        <f>Sheet1!B70</f>
        <v>29.3</v>
      </c>
      <c r="C64" s="56">
        <f>Sheet1!C70</f>
        <v>2.2999999999999998</v>
      </c>
      <c r="D64" s="56">
        <v>300</v>
      </c>
      <c r="E64" s="56">
        <v>30</v>
      </c>
      <c r="F64" s="70">
        <v>90</v>
      </c>
      <c r="G64" s="56"/>
      <c r="H64" s="54"/>
      <c r="I64" s="54"/>
      <c r="J64" s="54"/>
      <c r="K64" s="54"/>
    </row>
    <row r="65" spans="1:11" ht="15.75" hidden="1" x14ac:dyDescent="0.25">
      <c r="A65" s="58" t="s">
        <v>29</v>
      </c>
      <c r="B65" s="56">
        <f>Sheet1!B71</f>
        <v>30.3</v>
      </c>
      <c r="C65" s="56">
        <f>Sheet1!C71</f>
        <v>3.3</v>
      </c>
      <c r="D65" s="56">
        <v>100</v>
      </c>
      <c r="E65" s="56">
        <v>10</v>
      </c>
      <c r="F65" s="70">
        <v>30</v>
      </c>
      <c r="G65" s="56"/>
      <c r="H65" s="54"/>
      <c r="I65" s="54"/>
      <c r="J65" s="54"/>
      <c r="K65" s="54"/>
    </row>
    <row r="66" spans="1:11" ht="15.75" hidden="1" x14ac:dyDescent="0.25">
      <c r="A66" s="58" t="s">
        <v>30</v>
      </c>
      <c r="B66" s="56">
        <f>Sheet1!B72</f>
        <v>31.3</v>
      </c>
      <c r="C66" s="56">
        <f>Sheet1!C72</f>
        <v>4.3</v>
      </c>
      <c r="D66" s="56">
        <v>100</v>
      </c>
      <c r="E66" s="56">
        <v>10</v>
      </c>
      <c r="F66" s="70">
        <v>30</v>
      </c>
      <c r="G66" s="56"/>
      <c r="H66" s="54"/>
      <c r="I66" s="54"/>
      <c r="J66" s="54"/>
      <c r="K66" s="54"/>
    </row>
    <row r="67" spans="1:11" ht="15.75" hidden="1" x14ac:dyDescent="0.25">
      <c r="A67" s="58" t="s">
        <v>31</v>
      </c>
      <c r="B67" s="56">
        <f>Sheet1!B75</f>
        <v>1.4</v>
      </c>
      <c r="C67" s="56">
        <f>Sheet1!C75</f>
        <v>5.3</v>
      </c>
      <c r="D67" s="56">
        <v>100</v>
      </c>
      <c r="E67" s="56">
        <v>10</v>
      </c>
      <c r="F67" s="70">
        <v>30</v>
      </c>
      <c r="G67" s="56"/>
      <c r="H67" s="54"/>
      <c r="I67" s="54"/>
      <c r="J67" s="54"/>
      <c r="K67" s="54"/>
    </row>
    <row r="68" spans="1:11" ht="15.75" hidden="1" x14ac:dyDescent="0.25">
      <c r="A68" s="58" t="s">
        <v>32</v>
      </c>
      <c r="B68" s="56">
        <f>Sheet1!B76</f>
        <v>2.4</v>
      </c>
      <c r="C68" s="56">
        <f>Sheet1!C76</f>
        <v>6.3</v>
      </c>
      <c r="D68" s="56">
        <v>100</v>
      </c>
      <c r="E68" s="56">
        <v>10</v>
      </c>
      <c r="F68" s="70">
        <v>30</v>
      </c>
      <c r="G68" s="56"/>
      <c r="H68" s="54"/>
      <c r="I68" s="54"/>
      <c r="J68" s="54"/>
      <c r="K68" s="54"/>
    </row>
    <row r="69" spans="1:11" ht="15.75" hidden="1" x14ac:dyDescent="0.25">
      <c r="A69" s="58" t="s">
        <v>26</v>
      </c>
      <c r="B69" s="56">
        <f>Sheet1!B77</f>
        <v>3.4</v>
      </c>
      <c r="C69" s="56">
        <f>Sheet1!C77</f>
        <v>7.3</v>
      </c>
      <c r="D69" s="56">
        <v>100</v>
      </c>
      <c r="E69" s="56">
        <v>10</v>
      </c>
      <c r="F69" s="70">
        <v>30</v>
      </c>
      <c r="G69" s="56"/>
      <c r="H69" s="54"/>
      <c r="I69" s="54"/>
      <c r="J69" s="54"/>
      <c r="K69" s="54"/>
    </row>
    <row r="70" spans="1:11" ht="15.75" hidden="1" x14ac:dyDescent="0.25">
      <c r="A70" s="58" t="s">
        <v>27</v>
      </c>
      <c r="B70" s="56">
        <f>Sheet1!B78</f>
        <v>4.4000000000000004</v>
      </c>
      <c r="C70" s="56">
        <f>Sheet1!C78</f>
        <v>8.3000000000000007</v>
      </c>
      <c r="D70" s="56">
        <v>100</v>
      </c>
      <c r="E70" s="56">
        <v>10</v>
      </c>
      <c r="F70" s="70">
        <v>30</v>
      </c>
      <c r="G70" s="56"/>
      <c r="H70" s="54"/>
      <c r="I70" s="54"/>
      <c r="J70" s="54"/>
      <c r="K70" s="54"/>
    </row>
    <row r="71" spans="1:11" ht="15.75" hidden="1" x14ac:dyDescent="0.25">
      <c r="A71" s="58" t="s">
        <v>28</v>
      </c>
      <c r="B71" s="56">
        <f>Sheet1!B79</f>
        <v>5.4</v>
      </c>
      <c r="C71" s="56">
        <f>Sheet1!C79</f>
        <v>9.3000000000000007</v>
      </c>
      <c r="D71" s="56">
        <v>100</v>
      </c>
      <c r="E71" s="56">
        <v>10</v>
      </c>
      <c r="F71" s="70">
        <v>30</v>
      </c>
      <c r="G71" s="56"/>
      <c r="H71" s="54"/>
      <c r="I71" s="54"/>
      <c r="J71" s="54"/>
      <c r="K71" s="54"/>
    </row>
    <row r="72" spans="1:11" ht="15.75" hidden="1" x14ac:dyDescent="0.25">
      <c r="A72" s="58" t="s">
        <v>29</v>
      </c>
      <c r="B72" s="56">
        <f>Sheet1!B80</f>
        <v>6.4</v>
      </c>
      <c r="C72" s="56">
        <f>Sheet1!C80</f>
        <v>10.3</v>
      </c>
      <c r="D72" s="56">
        <v>100</v>
      </c>
      <c r="E72" s="56">
        <v>10</v>
      </c>
      <c r="F72" s="70">
        <v>30</v>
      </c>
      <c r="G72" s="56"/>
      <c r="H72" s="54"/>
      <c r="I72" s="54"/>
      <c r="J72" s="54"/>
      <c r="K72" s="54"/>
    </row>
    <row r="73" spans="1:11" ht="15.75" hidden="1" x14ac:dyDescent="0.25">
      <c r="A73" s="58" t="s">
        <v>30</v>
      </c>
      <c r="B73" s="56">
        <f>Sheet1!B81</f>
        <v>7.4</v>
      </c>
      <c r="C73" s="56">
        <f>Sheet1!C81</f>
        <v>11.3</v>
      </c>
      <c r="D73" s="56">
        <v>100</v>
      </c>
      <c r="E73" s="56">
        <v>10</v>
      </c>
      <c r="F73" s="70">
        <v>30</v>
      </c>
      <c r="G73" s="56"/>
      <c r="H73" s="54"/>
      <c r="I73" s="54"/>
      <c r="J73" s="54"/>
      <c r="K73" s="54"/>
    </row>
    <row r="74" spans="1:11" ht="15.75" hidden="1" x14ac:dyDescent="0.25">
      <c r="A74" s="58" t="s">
        <v>31</v>
      </c>
      <c r="B74" s="56">
        <f>Sheet1!B82</f>
        <v>8.4</v>
      </c>
      <c r="C74" s="56">
        <f>Sheet1!C82</f>
        <v>12.3</v>
      </c>
      <c r="D74" s="56">
        <v>100</v>
      </c>
      <c r="E74" s="56">
        <v>10</v>
      </c>
      <c r="F74" s="70">
        <v>30</v>
      </c>
      <c r="G74" s="56"/>
      <c r="H74" s="54"/>
      <c r="I74" s="54"/>
      <c r="J74" s="54"/>
      <c r="K74" s="54"/>
    </row>
    <row r="75" spans="1:11" ht="15.75" hidden="1" x14ac:dyDescent="0.25">
      <c r="A75" s="58" t="s">
        <v>32</v>
      </c>
      <c r="B75" s="56">
        <f>Sheet1!B83</f>
        <v>9.4</v>
      </c>
      <c r="C75" s="56">
        <f>Sheet1!C83</f>
        <v>13.3</v>
      </c>
      <c r="D75" s="56">
        <v>100</v>
      </c>
      <c r="E75" s="56">
        <v>10</v>
      </c>
      <c r="F75" s="70">
        <v>30</v>
      </c>
      <c r="G75" s="56"/>
      <c r="H75" s="54"/>
      <c r="I75" s="54"/>
      <c r="J75" s="54"/>
      <c r="K75" s="54"/>
    </row>
    <row r="76" spans="1:11" ht="15.75" hidden="1" x14ac:dyDescent="0.25">
      <c r="A76" s="58" t="s">
        <v>26</v>
      </c>
      <c r="B76" s="56">
        <f>Sheet1!B84</f>
        <v>10.4</v>
      </c>
      <c r="C76" s="56">
        <f>Sheet1!C84</f>
        <v>14.3</v>
      </c>
      <c r="D76" s="56">
        <v>100</v>
      </c>
      <c r="E76" s="56">
        <v>10</v>
      </c>
      <c r="F76" s="70">
        <v>30</v>
      </c>
      <c r="G76" s="56"/>
      <c r="H76" s="54"/>
      <c r="I76" s="54"/>
      <c r="J76" s="54"/>
      <c r="K76" s="54"/>
    </row>
    <row r="77" spans="1:11" ht="15.75" hidden="1" x14ac:dyDescent="0.25">
      <c r="A77" s="58" t="s">
        <v>27</v>
      </c>
      <c r="B77" s="56">
        <f>Sheet1!B85</f>
        <v>11.4</v>
      </c>
      <c r="C77" s="56">
        <f>Sheet1!C85</f>
        <v>15.3</v>
      </c>
      <c r="D77" s="56">
        <v>0</v>
      </c>
      <c r="E77" s="56">
        <v>0</v>
      </c>
      <c r="F77" s="70">
        <v>0</v>
      </c>
      <c r="G77" s="56"/>
      <c r="H77" s="54"/>
      <c r="I77" s="54"/>
      <c r="J77" s="54"/>
      <c r="K77" s="54"/>
    </row>
    <row r="78" spans="1:11" ht="15.75" hidden="1" x14ac:dyDescent="0.25">
      <c r="A78" s="58" t="s">
        <v>28</v>
      </c>
      <c r="B78" s="56">
        <f>Sheet1!B86</f>
        <v>12.4</v>
      </c>
      <c r="C78" s="56">
        <f>Sheet1!C86</f>
        <v>16.3</v>
      </c>
      <c r="D78" s="56">
        <v>200</v>
      </c>
      <c r="E78" s="56">
        <v>20</v>
      </c>
      <c r="F78" s="70">
        <v>60</v>
      </c>
      <c r="G78" s="56"/>
      <c r="H78" s="54"/>
      <c r="I78" s="54"/>
      <c r="J78" s="54"/>
      <c r="K78" s="54"/>
    </row>
    <row r="79" spans="1:11" ht="15.75" hidden="1" x14ac:dyDescent="0.25">
      <c r="A79" s="58" t="s">
        <v>29</v>
      </c>
      <c r="B79" s="56">
        <f>Sheet1!B87</f>
        <v>13.4</v>
      </c>
      <c r="C79" s="56">
        <f>Sheet1!C87</f>
        <v>17.3</v>
      </c>
      <c r="D79" s="56">
        <v>100</v>
      </c>
      <c r="E79" s="56">
        <v>10</v>
      </c>
      <c r="F79" s="70">
        <v>30</v>
      </c>
      <c r="G79" s="56"/>
      <c r="H79" s="54"/>
      <c r="I79" s="54"/>
      <c r="J79" s="54"/>
      <c r="K79" s="54"/>
    </row>
    <row r="80" spans="1:11" ht="15.75" hidden="1" x14ac:dyDescent="0.25">
      <c r="A80" s="58" t="s">
        <v>30</v>
      </c>
      <c r="B80" s="56">
        <f>Sheet1!B88</f>
        <v>14.4</v>
      </c>
      <c r="C80" s="56">
        <f>Sheet1!C88</f>
        <v>18.3</v>
      </c>
      <c r="D80" s="56">
        <v>100</v>
      </c>
      <c r="E80" s="56">
        <v>10</v>
      </c>
      <c r="F80" s="70">
        <v>30</v>
      </c>
      <c r="G80" s="56"/>
      <c r="H80" s="54"/>
      <c r="I80" s="54"/>
      <c r="J80" s="54"/>
      <c r="K80" s="54"/>
    </row>
    <row r="81" spans="1:11" ht="15.75" hidden="1" x14ac:dyDescent="0.25">
      <c r="A81" s="58" t="s">
        <v>31</v>
      </c>
      <c r="B81" s="56">
        <f>Sheet1!B89</f>
        <v>15.4</v>
      </c>
      <c r="C81" s="56">
        <f>Sheet1!C89</f>
        <v>19.3</v>
      </c>
      <c r="D81" s="56">
        <v>100</v>
      </c>
      <c r="E81" s="56">
        <v>10</v>
      </c>
      <c r="F81" s="70">
        <v>30</v>
      </c>
      <c r="G81" s="56"/>
      <c r="H81" s="54"/>
      <c r="I81" s="54"/>
      <c r="J81" s="54"/>
      <c r="K81" s="54"/>
    </row>
    <row r="82" spans="1:11" ht="15.75" hidden="1" x14ac:dyDescent="0.25">
      <c r="A82" s="58" t="s">
        <v>32</v>
      </c>
      <c r="B82" s="56">
        <f>Sheet1!B90</f>
        <v>16.399999999999999</v>
      </c>
      <c r="C82" s="56">
        <f>Sheet1!C90</f>
        <v>20.3</v>
      </c>
      <c r="D82" s="56">
        <v>100</v>
      </c>
      <c r="E82" s="56">
        <v>10</v>
      </c>
      <c r="F82" s="70">
        <v>30</v>
      </c>
      <c r="G82" s="56"/>
      <c r="H82" s="54"/>
      <c r="I82" s="54"/>
      <c r="J82" s="54"/>
      <c r="K82" s="54"/>
    </row>
    <row r="83" spans="1:11" ht="15.75" hidden="1" x14ac:dyDescent="0.25">
      <c r="A83" s="58" t="s">
        <v>26</v>
      </c>
      <c r="B83" s="56">
        <f>Sheet1!B91</f>
        <v>17.399999999999999</v>
      </c>
      <c r="C83" s="56">
        <f>Sheet1!C91</f>
        <v>21.3</v>
      </c>
      <c r="D83" s="56">
        <v>100</v>
      </c>
      <c r="E83" s="56">
        <v>10</v>
      </c>
      <c r="F83" s="70">
        <v>30</v>
      </c>
      <c r="G83" s="56"/>
      <c r="H83" s="54"/>
      <c r="I83" s="54"/>
      <c r="J83" s="54"/>
      <c r="K83" s="54"/>
    </row>
    <row r="84" spans="1:11" ht="15.75" hidden="1" x14ac:dyDescent="0.25">
      <c r="A84" s="58" t="s">
        <v>27</v>
      </c>
      <c r="B84" s="56">
        <f>Sheet1!B92</f>
        <v>18.399999999999999</v>
      </c>
      <c r="C84" s="56">
        <f>Sheet1!C92</f>
        <v>22.3</v>
      </c>
      <c r="D84" s="56">
        <v>100</v>
      </c>
      <c r="E84" s="56">
        <v>10</v>
      </c>
      <c r="F84" s="70">
        <v>30</v>
      </c>
      <c r="G84" s="56"/>
      <c r="H84" s="54"/>
      <c r="I84" s="54"/>
      <c r="J84" s="54"/>
      <c r="K84" s="54"/>
    </row>
    <row r="85" spans="1:11" ht="15.75" hidden="1" x14ac:dyDescent="0.25">
      <c r="A85" s="58" t="s">
        <v>28</v>
      </c>
      <c r="B85" s="56">
        <f>Sheet1!B94</f>
        <v>19.399999999999999</v>
      </c>
      <c r="C85" s="56">
        <f>Sheet1!C94</f>
        <v>23.3</v>
      </c>
      <c r="D85" s="56">
        <v>100</v>
      </c>
      <c r="E85" s="56">
        <v>10</v>
      </c>
      <c r="F85" s="70">
        <v>30</v>
      </c>
      <c r="G85" s="56"/>
      <c r="H85" s="54"/>
      <c r="I85" s="54"/>
      <c r="J85" s="54"/>
      <c r="K85" s="54"/>
    </row>
    <row r="86" spans="1:11" ht="15.75" hidden="1" x14ac:dyDescent="0.25">
      <c r="A86" s="58" t="s">
        <v>29</v>
      </c>
      <c r="B86" s="56">
        <f>Sheet1!B95</f>
        <v>20.399999999999999</v>
      </c>
      <c r="C86" s="56">
        <f>Sheet1!C95</f>
        <v>24.3</v>
      </c>
      <c r="D86" s="56">
        <v>100</v>
      </c>
      <c r="E86" s="56">
        <v>10</v>
      </c>
      <c r="F86" s="70">
        <v>30</v>
      </c>
      <c r="G86" s="56"/>
      <c r="H86" s="54"/>
      <c r="I86" s="54"/>
      <c r="J86" s="54"/>
      <c r="K86" s="54"/>
    </row>
    <row r="87" spans="1:11" ht="15.75" hidden="1" x14ac:dyDescent="0.25">
      <c r="A87" s="58" t="s">
        <v>30</v>
      </c>
      <c r="B87" s="56">
        <f>Sheet1!B96</f>
        <v>21.4</v>
      </c>
      <c r="C87" s="56">
        <f>Sheet1!C96</f>
        <v>25.3</v>
      </c>
      <c r="D87" s="56">
        <v>100</v>
      </c>
      <c r="E87" s="56">
        <v>10</v>
      </c>
      <c r="F87" s="70">
        <v>30</v>
      </c>
      <c r="G87" s="56"/>
      <c r="H87" s="54"/>
      <c r="I87" s="54"/>
      <c r="J87" s="54"/>
      <c r="K87" s="54"/>
    </row>
    <row r="88" spans="1:11" ht="15.75" hidden="1" x14ac:dyDescent="0.25">
      <c r="A88" s="58" t="s">
        <v>31</v>
      </c>
      <c r="B88" s="56">
        <f>Sheet1!B97</f>
        <v>22.4</v>
      </c>
      <c r="C88" s="56">
        <f>Sheet1!C97</f>
        <v>26.3</v>
      </c>
      <c r="D88" s="56">
        <v>100</v>
      </c>
      <c r="E88" s="56">
        <v>10</v>
      </c>
      <c r="F88" s="70">
        <v>30</v>
      </c>
      <c r="G88" s="56"/>
      <c r="H88" s="54"/>
      <c r="I88" s="54"/>
      <c r="J88" s="54"/>
      <c r="K88" s="54"/>
    </row>
    <row r="89" spans="1:11" ht="15.75" hidden="1" x14ac:dyDescent="0.25">
      <c r="A89" s="58" t="s">
        <v>32</v>
      </c>
      <c r="B89" s="56">
        <f>Sheet1!B98</f>
        <v>23.4</v>
      </c>
      <c r="C89" s="56">
        <f>Sheet1!C98</f>
        <v>27.3</v>
      </c>
      <c r="D89" s="56">
        <v>100</v>
      </c>
      <c r="E89" s="56">
        <v>10</v>
      </c>
      <c r="F89" s="70">
        <v>30</v>
      </c>
      <c r="G89" s="56"/>
      <c r="H89" s="54"/>
      <c r="I89" s="54"/>
      <c r="J89" s="54"/>
      <c r="K89" s="54"/>
    </row>
    <row r="90" spans="1:11" ht="15.75" hidden="1" x14ac:dyDescent="0.25">
      <c r="A90" s="58" t="s">
        <v>26</v>
      </c>
      <c r="B90" s="56">
        <f>Sheet1!B99</f>
        <v>24.4</v>
      </c>
      <c r="C90" s="56">
        <f>Sheet1!C99</f>
        <v>28.3</v>
      </c>
      <c r="D90" s="56">
        <v>100</v>
      </c>
      <c r="E90" s="56">
        <v>10</v>
      </c>
      <c r="F90" s="70">
        <v>30</v>
      </c>
      <c r="G90" s="56"/>
      <c r="H90" s="54"/>
      <c r="I90" s="54"/>
      <c r="J90" s="54"/>
      <c r="K90" s="54"/>
    </row>
    <row r="91" spans="1:11" ht="15.75" hidden="1" x14ac:dyDescent="0.25">
      <c r="A91" s="58" t="s">
        <v>27</v>
      </c>
      <c r="B91" s="56">
        <f>Sheet1!B100</f>
        <v>25.4</v>
      </c>
      <c r="C91" s="56">
        <f>Sheet1!C100</f>
        <v>29.3</v>
      </c>
      <c r="D91" s="56">
        <v>100</v>
      </c>
      <c r="E91" s="56">
        <v>10</v>
      </c>
      <c r="F91" s="70">
        <v>30</v>
      </c>
      <c r="G91" s="56"/>
      <c r="H91" s="54"/>
      <c r="I91" s="54"/>
      <c r="J91" s="54"/>
      <c r="K91" s="54"/>
    </row>
    <row r="92" spans="1:11" ht="15.75" hidden="1" x14ac:dyDescent="0.25">
      <c r="A92" s="58" t="s">
        <v>28</v>
      </c>
      <c r="B92" s="56">
        <f>Sheet1!B101</f>
        <v>26.4</v>
      </c>
      <c r="C92" s="56">
        <f>Sheet1!C101</f>
        <v>1.4</v>
      </c>
      <c r="D92" s="56">
        <v>0</v>
      </c>
      <c r="E92" s="56">
        <v>0</v>
      </c>
      <c r="F92" s="70">
        <v>0</v>
      </c>
      <c r="G92" s="56"/>
      <c r="H92" s="54"/>
      <c r="I92" s="54"/>
      <c r="J92" s="54"/>
      <c r="K92" s="54"/>
    </row>
    <row r="93" spans="1:11" ht="15.75" hidden="1" x14ac:dyDescent="0.25">
      <c r="A93" s="58" t="s">
        <v>29</v>
      </c>
      <c r="B93" s="56">
        <f>Sheet1!B102</f>
        <v>27.4</v>
      </c>
      <c r="C93" s="56">
        <f>Sheet1!C102</f>
        <v>2.4</v>
      </c>
      <c r="D93" s="56">
        <v>200</v>
      </c>
      <c r="E93" s="56">
        <v>20</v>
      </c>
      <c r="F93" s="70">
        <v>60</v>
      </c>
      <c r="G93" s="56"/>
      <c r="H93" s="54"/>
      <c r="I93" s="54"/>
      <c r="J93" s="54"/>
      <c r="K93" s="54"/>
    </row>
    <row r="94" spans="1:11" ht="15.75" hidden="1" x14ac:dyDescent="0.25">
      <c r="A94" s="58" t="s">
        <v>30</v>
      </c>
      <c r="B94" s="56">
        <f>Sheet1!B103</f>
        <v>28.4</v>
      </c>
      <c r="C94" s="56">
        <f>Sheet1!C103</f>
        <v>3.4</v>
      </c>
      <c r="D94" s="56">
        <v>100</v>
      </c>
      <c r="E94" s="56">
        <v>10</v>
      </c>
      <c r="F94" s="70">
        <v>30</v>
      </c>
      <c r="G94" s="56"/>
      <c r="H94" s="54"/>
      <c r="I94" s="54"/>
      <c r="J94" s="54"/>
      <c r="K94" s="54"/>
    </row>
    <row r="95" spans="1:11" ht="15.75" hidden="1" x14ac:dyDescent="0.25">
      <c r="A95" s="58" t="s">
        <v>31</v>
      </c>
      <c r="B95" s="56">
        <f>Sheet1!B104</f>
        <v>29.4</v>
      </c>
      <c r="C95" s="56">
        <f>Sheet1!C104</f>
        <v>4.4000000000000004</v>
      </c>
      <c r="D95" s="56">
        <v>100</v>
      </c>
      <c r="E95" s="56">
        <v>10</v>
      </c>
      <c r="F95" s="70">
        <v>30</v>
      </c>
      <c r="G95" s="56"/>
      <c r="H95" s="54"/>
      <c r="I95" s="54"/>
      <c r="J95" s="54"/>
      <c r="K95" s="54"/>
    </row>
    <row r="96" spans="1:11" ht="15.75" hidden="1" x14ac:dyDescent="0.25">
      <c r="A96" s="58" t="s">
        <v>32</v>
      </c>
      <c r="B96" s="56">
        <f>Sheet1!B105</f>
        <v>30.4</v>
      </c>
      <c r="C96" s="56">
        <f>Sheet1!C105</f>
        <v>5.4</v>
      </c>
      <c r="D96" s="56">
        <v>100</v>
      </c>
      <c r="E96" s="56">
        <v>10</v>
      </c>
      <c r="F96" s="70">
        <v>30</v>
      </c>
      <c r="G96" s="56"/>
      <c r="H96" s="54"/>
      <c r="I96" s="54"/>
      <c r="J96" s="54"/>
      <c r="K96" s="54"/>
    </row>
    <row r="97" spans="1:11" ht="15.75" hidden="1" x14ac:dyDescent="0.25">
      <c r="A97" s="58" t="s">
        <v>26</v>
      </c>
      <c r="B97" s="56">
        <f>Sheet1!B106</f>
        <v>1.5</v>
      </c>
      <c r="C97" s="56">
        <f>Sheet1!C106</f>
        <v>6.4</v>
      </c>
      <c r="D97" s="56">
        <v>0</v>
      </c>
      <c r="E97" s="56">
        <v>0</v>
      </c>
      <c r="F97" s="70">
        <v>0</v>
      </c>
      <c r="G97" s="56"/>
      <c r="H97" s="54"/>
      <c r="I97" s="54"/>
      <c r="J97" s="54"/>
      <c r="K97" s="54"/>
    </row>
    <row r="98" spans="1:11" ht="15.75" hidden="1" x14ac:dyDescent="0.25">
      <c r="A98" s="58" t="s">
        <v>27</v>
      </c>
      <c r="B98" s="56">
        <f>Sheet1!B107</f>
        <v>2.5</v>
      </c>
      <c r="C98" s="56">
        <f>Sheet1!C107</f>
        <v>7.4</v>
      </c>
      <c r="D98" s="56">
        <v>200</v>
      </c>
      <c r="E98" s="56">
        <v>20</v>
      </c>
      <c r="F98" s="70">
        <v>60</v>
      </c>
      <c r="G98" s="56"/>
      <c r="H98" s="54"/>
      <c r="I98" s="54"/>
      <c r="J98" s="54"/>
      <c r="K98" s="54"/>
    </row>
    <row r="99" spans="1:11" ht="15.75" hidden="1" x14ac:dyDescent="0.25">
      <c r="A99" s="58" t="s">
        <v>28</v>
      </c>
      <c r="B99" s="56">
        <f>Sheet1!B108</f>
        <v>3.5</v>
      </c>
      <c r="C99" s="56">
        <f>Sheet1!C108</f>
        <v>8.4</v>
      </c>
      <c r="D99" s="56">
        <v>0</v>
      </c>
      <c r="E99" s="56">
        <v>10</v>
      </c>
      <c r="F99" s="70">
        <v>30</v>
      </c>
      <c r="G99" s="56"/>
      <c r="H99" s="54"/>
      <c r="I99" s="54"/>
      <c r="J99" s="54"/>
      <c r="K99" s="54"/>
    </row>
    <row r="100" spans="1:11" ht="15.75" hidden="1" x14ac:dyDescent="0.25">
      <c r="A100" s="58" t="s">
        <v>29</v>
      </c>
      <c r="B100" s="56">
        <f>Sheet1!B109</f>
        <v>4.5</v>
      </c>
      <c r="C100" s="56">
        <f>Sheet1!C109</f>
        <v>9.4</v>
      </c>
      <c r="D100" s="56">
        <v>100</v>
      </c>
      <c r="E100" s="56">
        <v>10</v>
      </c>
      <c r="F100" s="70">
        <v>30</v>
      </c>
      <c r="G100" s="56"/>
      <c r="H100" s="54"/>
      <c r="I100" s="54"/>
      <c r="J100" s="54"/>
      <c r="K100" s="54"/>
    </row>
    <row r="101" spans="1:11" ht="15.75" hidden="1" x14ac:dyDescent="0.25">
      <c r="A101" s="58" t="s">
        <v>30</v>
      </c>
      <c r="B101" s="56">
        <f>Sheet1!B112</f>
        <v>5.5</v>
      </c>
      <c r="C101" s="56">
        <f>Sheet1!C112</f>
        <v>10.4</v>
      </c>
      <c r="D101" s="56">
        <v>100</v>
      </c>
      <c r="E101" s="56">
        <v>10</v>
      </c>
      <c r="F101" s="70">
        <v>30</v>
      </c>
      <c r="G101" s="56"/>
      <c r="H101" s="54"/>
      <c r="I101" s="54"/>
      <c r="J101" s="54"/>
      <c r="K101" s="54"/>
    </row>
    <row r="102" spans="1:11" ht="15.75" hidden="1" x14ac:dyDescent="0.25">
      <c r="A102" s="58" t="s">
        <v>31</v>
      </c>
      <c r="B102" s="56">
        <f>Sheet1!B113</f>
        <v>6.5</v>
      </c>
      <c r="C102" s="56">
        <f>Sheet1!C113</f>
        <v>11.4</v>
      </c>
      <c r="D102" s="56">
        <v>100</v>
      </c>
      <c r="E102" s="56">
        <v>10</v>
      </c>
      <c r="F102" s="70">
        <v>30</v>
      </c>
      <c r="G102" s="56"/>
      <c r="H102" s="54"/>
      <c r="I102" s="54"/>
      <c r="J102" s="54"/>
      <c r="K102" s="54"/>
    </row>
    <row r="103" spans="1:11" ht="15.75" hidden="1" x14ac:dyDescent="0.25">
      <c r="A103" s="58" t="s">
        <v>32</v>
      </c>
      <c r="B103" s="56">
        <f>Sheet1!B116</f>
        <v>7.5</v>
      </c>
      <c r="C103" s="56">
        <f>Sheet1!C116</f>
        <v>12.4</v>
      </c>
      <c r="D103" s="56">
        <v>100</v>
      </c>
      <c r="E103" s="56">
        <v>10</v>
      </c>
      <c r="F103" s="70">
        <v>30</v>
      </c>
      <c r="G103" s="56"/>
      <c r="H103" s="54"/>
      <c r="I103" s="54"/>
      <c r="J103" s="54"/>
      <c r="K103" s="54"/>
    </row>
    <row r="104" spans="1:11" ht="15.75" hidden="1" x14ac:dyDescent="0.25">
      <c r="A104" s="58" t="s">
        <v>26</v>
      </c>
      <c r="B104" s="56">
        <f>Sheet1!B117</f>
        <v>8.5</v>
      </c>
      <c r="C104" s="56">
        <f>Sheet1!C117</f>
        <v>13.4</v>
      </c>
      <c r="D104" s="56">
        <v>100</v>
      </c>
      <c r="E104" s="56">
        <v>10</v>
      </c>
      <c r="F104" s="70">
        <v>30</v>
      </c>
      <c r="G104" s="56"/>
    </row>
    <row r="105" spans="1:11" ht="15.75" hidden="1" x14ac:dyDescent="0.25">
      <c r="A105" s="58" t="s">
        <v>27</v>
      </c>
      <c r="B105" s="56">
        <f>Sheet1!B118</f>
        <v>9.5</v>
      </c>
      <c r="C105" s="56">
        <f>Sheet1!C118</f>
        <v>14.4</v>
      </c>
      <c r="D105" s="56">
        <v>100</v>
      </c>
      <c r="E105" s="56">
        <v>10</v>
      </c>
      <c r="F105" s="70">
        <v>30</v>
      </c>
      <c r="G105" s="56"/>
    </row>
    <row r="106" spans="1:11" ht="15.75" hidden="1" x14ac:dyDescent="0.25">
      <c r="A106" s="58" t="s">
        <v>28</v>
      </c>
      <c r="B106" s="56">
        <f>Sheet1!B119</f>
        <v>10.5</v>
      </c>
      <c r="C106" s="56">
        <f>Sheet1!C119</f>
        <v>15.4</v>
      </c>
      <c r="D106" s="79">
        <v>0</v>
      </c>
      <c r="E106" s="79">
        <v>0</v>
      </c>
      <c r="F106" s="80">
        <v>0</v>
      </c>
      <c r="G106" s="79"/>
    </row>
    <row r="107" spans="1:11" ht="15.75" hidden="1" x14ac:dyDescent="0.25">
      <c r="A107" s="58" t="s">
        <v>29</v>
      </c>
      <c r="B107" s="56">
        <f>Sheet1!B120</f>
        <v>11.5</v>
      </c>
      <c r="C107" s="56">
        <f>Sheet1!C120</f>
        <v>16.399999999999999</v>
      </c>
      <c r="D107" s="79">
        <v>0</v>
      </c>
      <c r="E107" s="79">
        <v>0</v>
      </c>
      <c r="F107" s="80">
        <v>0</v>
      </c>
      <c r="G107" s="79"/>
    </row>
    <row r="108" spans="1:11" ht="15.75" hidden="1" x14ac:dyDescent="0.25">
      <c r="A108" s="58" t="s">
        <v>30</v>
      </c>
      <c r="B108" s="56">
        <f>Sheet1!B121</f>
        <v>12.5</v>
      </c>
      <c r="C108" s="56">
        <f>Sheet1!C121</f>
        <v>17.399999999999999</v>
      </c>
      <c r="D108" s="79">
        <v>300</v>
      </c>
      <c r="E108" s="79">
        <v>30</v>
      </c>
      <c r="F108" s="80">
        <v>90</v>
      </c>
      <c r="G108" s="79"/>
    </row>
    <row r="109" spans="1:11" ht="15.75" hidden="1" x14ac:dyDescent="0.25">
      <c r="A109" s="58" t="s">
        <v>31</v>
      </c>
      <c r="B109" s="56">
        <f>Sheet1!B122</f>
        <v>13.5</v>
      </c>
      <c r="C109" s="56">
        <f>Sheet1!C122</f>
        <v>18.399999999999999</v>
      </c>
      <c r="D109" s="79">
        <v>100</v>
      </c>
      <c r="E109" s="79">
        <v>10</v>
      </c>
      <c r="F109" s="80">
        <v>30</v>
      </c>
      <c r="G109" s="79"/>
    </row>
    <row r="110" spans="1:11" ht="15.75" hidden="1" x14ac:dyDescent="0.25">
      <c r="A110" s="58" t="s">
        <v>32</v>
      </c>
      <c r="B110" s="56">
        <f>Sheet1!B123</f>
        <v>14.5</v>
      </c>
      <c r="C110" s="56">
        <f>Sheet1!C123</f>
        <v>19.399999999999999</v>
      </c>
      <c r="D110" s="79">
        <v>100</v>
      </c>
      <c r="E110" s="79">
        <v>10</v>
      </c>
      <c r="F110" s="80">
        <v>30</v>
      </c>
      <c r="G110" s="79"/>
    </row>
    <row r="111" spans="1:11" ht="15.75" hidden="1" x14ac:dyDescent="0.25">
      <c r="A111" s="58" t="s">
        <v>26</v>
      </c>
      <c r="B111" s="56">
        <f>Sheet1!B124</f>
        <v>15.5</v>
      </c>
      <c r="C111" s="56">
        <f>Sheet1!C124</f>
        <v>20.399999999999999</v>
      </c>
      <c r="D111" s="79">
        <v>0</v>
      </c>
      <c r="E111" s="79">
        <v>0</v>
      </c>
      <c r="F111" s="80">
        <v>0</v>
      </c>
      <c r="G111" s="79"/>
    </row>
    <row r="112" spans="1:11" ht="15.75" hidden="1" x14ac:dyDescent="0.25">
      <c r="A112" s="58" t="s">
        <v>27</v>
      </c>
      <c r="B112" s="56">
        <f>Sheet1!B125</f>
        <v>16.5</v>
      </c>
      <c r="C112" s="56">
        <f>Sheet1!C125</f>
        <v>21.4</v>
      </c>
      <c r="D112" s="79">
        <v>100</v>
      </c>
      <c r="E112" s="79">
        <v>10</v>
      </c>
      <c r="F112" s="80">
        <v>30</v>
      </c>
      <c r="G112" s="79"/>
      <c r="H112" s="79"/>
    </row>
    <row r="113" spans="1:8" ht="15.75" hidden="1" x14ac:dyDescent="0.25">
      <c r="A113" s="58" t="s">
        <v>28</v>
      </c>
      <c r="B113" s="56">
        <f>Sheet1!B126</f>
        <v>17.5</v>
      </c>
      <c r="C113" s="56">
        <f>Sheet1!C126</f>
        <v>22.4</v>
      </c>
      <c r="D113" s="79">
        <v>100</v>
      </c>
      <c r="E113" s="79">
        <v>10</v>
      </c>
      <c r="F113" s="80">
        <v>30</v>
      </c>
      <c r="G113" s="79"/>
      <c r="H113" s="79"/>
    </row>
    <row r="114" spans="1:8" ht="15.75" hidden="1" x14ac:dyDescent="0.25">
      <c r="A114" s="58" t="s">
        <v>29</v>
      </c>
      <c r="B114" s="56">
        <f>Sheet1!B127</f>
        <v>18.5</v>
      </c>
      <c r="C114" s="56">
        <f>Sheet1!C127</f>
        <v>23.4</v>
      </c>
      <c r="D114" s="79">
        <v>200</v>
      </c>
      <c r="E114" s="79">
        <v>20</v>
      </c>
      <c r="F114" s="80">
        <v>60</v>
      </c>
      <c r="G114" s="79"/>
    </row>
    <row r="115" spans="1:8" ht="15.75" hidden="1" x14ac:dyDescent="0.25">
      <c r="A115" s="58" t="s">
        <v>30</v>
      </c>
      <c r="B115" s="56">
        <f>Sheet1!B128</f>
        <v>19.5</v>
      </c>
      <c r="C115" s="56">
        <f>Sheet1!C128</f>
        <v>24.4</v>
      </c>
      <c r="D115" s="79">
        <v>100</v>
      </c>
      <c r="E115" s="79">
        <v>10</v>
      </c>
      <c r="F115" s="80">
        <v>30</v>
      </c>
      <c r="G115" s="79"/>
    </row>
    <row r="116" spans="1:8" ht="15.75" hidden="1" x14ac:dyDescent="0.25">
      <c r="A116" s="58" t="s">
        <v>31</v>
      </c>
      <c r="B116" s="56">
        <f>Sheet1!B129</f>
        <v>20.5</v>
      </c>
      <c r="C116" s="56">
        <f>Sheet1!C129</f>
        <v>25.4</v>
      </c>
      <c r="D116" s="79">
        <v>0</v>
      </c>
      <c r="E116" s="79">
        <v>0</v>
      </c>
      <c r="F116" s="80">
        <v>0</v>
      </c>
      <c r="G116" s="79"/>
    </row>
    <row r="117" spans="1:8" ht="15.75" hidden="1" x14ac:dyDescent="0.25">
      <c r="A117" s="58" t="s">
        <v>32</v>
      </c>
      <c r="B117" s="56">
        <f>Sheet1!B130</f>
        <v>21.5</v>
      </c>
      <c r="C117" s="56">
        <f>Sheet1!C130</f>
        <v>26.4</v>
      </c>
      <c r="D117" s="79">
        <v>100</v>
      </c>
      <c r="E117" s="79">
        <v>20</v>
      </c>
      <c r="F117" s="80">
        <v>30</v>
      </c>
      <c r="G117" s="79"/>
    </row>
    <row r="118" spans="1:8" ht="15.75" hidden="1" x14ac:dyDescent="0.25">
      <c r="A118" s="58" t="s">
        <v>26</v>
      </c>
      <c r="B118" s="56">
        <f>Sheet1!B133</f>
        <v>22.5</v>
      </c>
      <c r="C118" s="56">
        <f>Sheet1!C133</f>
        <v>27.4</v>
      </c>
      <c r="D118" s="79">
        <v>100</v>
      </c>
      <c r="E118" s="79">
        <v>10</v>
      </c>
      <c r="F118" s="80">
        <v>60</v>
      </c>
      <c r="G118" s="79"/>
    </row>
    <row r="119" spans="1:8" ht="15.75" hidden="1" x14ac:dyDescent="0.25">
      <c r="A119" s="58" t="s">
        <v>27</v>
      </c>
      <c r="B119" s="56">
        <f>Sheet1!B134</f>
        <v>23.5</v>
      </c>
      <c r="C119" s="56">
        <f>Sheet1!C134</f>
        <v>28.4</v>
      </c>
      <c r="D119" s="79">
        <v>100</v>
      </c>
      <c r="E119" s="79">
        <v>10</v>
      </c>
      <c r="F119" s="80">
        <v>30</v>
      </c>
      <c r="G119" s="79"/>
    </row>
    <row r="120" spans="1:8" ht="15.75" hidden="1" x14ac:dyDescent="0.25">
      <c r="A120" s="58" t="s">
        <v>28</v>
      </c>
      <c r="B120" s="56">
        <f>Sheet1!B135</f>
        <v>24.5</v>
      </c>
      <c r="C120" s="56">
        <f>Sheet1!C135</f>
        <v>29.4</v>
      </c>
      <c r="D120" s="79">
        <v>100</v>
      </c>
      <c r="E120" s="79">
        <v>10</v>
      </c>
      <c r="F120" s="80">
        <v>30</v>
      </c>
      <c r="G120" s="79"/>
    </row>
    <row r="121" spans="1:8" ht="15.75" hidden="1" x14ac:dyDescent="0.25">
      <c r="A121" s="58" t="s">
        <v>29</v>
      </c>
      <c r="B121" s="56">
        <f>Sheet1!B136</f>
        <v>25.5</v>
      </c>
      <c r="C121" s="56">
        <f>Sheet1!C136</f>
        <v>30.4</v>
      </c>
      <c r="D121" s="79">
        <v>200</v>
      </c>
      <c r="E121" s="79">
        <v>10</v>
      </c>
      <c r="F121" s="80">
        <v>30</v>
      </c>
      <c r="G121" s="79"/>
    </row>
    <row r="122" spans="1:8" ht="15.75" hidden="1" x14ac:dyDescent="0.25">
      <c r="A122" s="58" t="s">
        <v>30</v>
      </c>
      <c r="B122" s="56">
        <f>Sheet1!B137</f>
        <v>26.5</v>
      </c>
      <c r="C122" s="56">
        <f>Sheet1!C137</f>
        <v>1.5</v>
      </c>
    </row>
    <row r="123" spans="1:8" ht="15.75" hidden="1" x14ac:dyDescent="0.25">
      <c r="A123" s="58" t="s">
        <v>31</v>
      </c>
      <c r="B123" s="56">
        <f>Sheet1!B138</f>
        <v>27.5</v>
      </c>
      <c r="C123" s="56">
        <f>Sheet1!C138</f>
        <v>2.5</v>
      </c>
    </row>
    <row r="124" spans="1:8" ht="15.75" hidden="1" x14ac:dyDescent="0.25">
      <c r="A124" s="58" t="s">
        <v>32</v>
      </c>
      <c r="B124" s="56">
        <f>Sheet1!B139</f>
        <v>28.5</v>
      </c>
      <c r="C124" s="56">
        <f>Sheet1!C139</f>
        <v>3.5</v>
      </c>
      <c r="D124" s="79">
        <v>100</v>
      </c>
      <c r="E124" s="79">
        <v>30</v>
      </c>
      <c r="F124" s="1">
        <v>90</v>
      </c>
    </row>
    <row r="125" spans="1:8" ht="15.75" hidden="1" x14ac:dyDescent="0.25">
      <c r="A125" s="58" t="s">
        <v>26</v>
      </c>
      <c r="B125" s="56">
        <f>Sheet1!B140</f>
        <v>29.5</v>
      </c>
      <c r="C125" s="56">
        <f>Sheet1!C140</f>
        <v>4.5</v>
      </c>
      <c r="D125" s="79">
        <v>100</v>
      </c>
      <c r="E125" s="79">
        <v>10</v>
      </c>
      <c r="F125" s="54">
        <v>30</v>
      </c>
      <c r="G125" s="54"/>
    </row>
    <row r="126" spans="1:8" ht="15.75" hidden="1" x14ac:dyDescent="0.25">
      <c r="A126" s="58" t="s">
        <v>27</v>
      </c>
      <c r="B126" s="56">
        <f>Sheet1!B141</f>
        <v>30.5</v>
      </c>
      <c r="C126" s="56">
        <f>Sheet1!C141</f>
        <v>5.5</v>
      </c>
      <c r="D126" s="79">
        <v>100</v>
      </c>
      <c r="E126" s="79">
        <v>10</v>
      </c>
      <c r="F126" s="54">
        <v>30</v>
      </c>
      <c r="G126" s="54"/>
    </row>
    <row r="127" spans="1:8" ht="15.75" hidden="1" x14ac:dyDescent="0.25">
      <c r="A127" s="58" t="s">
        <v>28</v>
      </c>
      <c r="B127" s="56">
        <f>Sheet1!B142</f>
        <v>31.5</v>
      </c>
      <c r="C127" s="56">
        <f>Sheet1!C142</f>
        <v>6.5</v>
      </c>
    </row>
    <row r="128" spans="1:8" ht="15.75" hidden="1" x14ac:dyDescent="0.25">
      <c r="A128" s="58" t="s">
        <v>29</v>
      </c>
      <c r="B128" s="56">
        <f>Sheet1!B143</f>
        <v>1.6</v>
      </c>
      <c r="C128" s="56">
        <f>Sheet1!C143</f>
        <v>7.5</v>
      </c>
      <c r="D128" s="1">
        <v>200</v>
      </c>
      <c r="E128" s="1">
        <v>20</v>
      </c>
      <c r="F128" s="1">
        <v>60</v>
      </c>
    </row>
    <row r="129" spans="1:6" ht="15.75" hidden="1" x14ac:dyDescent="0.25">
      <c r="A129" s="58" t="s">
        <v>30</v>
      </c>
      <c r="B129" s="56">
        <f>Sheet1!B144</f>
        <v>2.6</v>
      </c>
      <c r="C129" s="56">
        <f>Sheet1!C144</f>
        <v>8.5</v>
      </c>
      <c r="D129" s="1">
        <v>100</v>
      </c>
      <c r="E129" s="1">
        <v>10</v>
      </c>
      <c r="F129" s="1">
        <v>30</v>
      </c>
    </row>
    <row r="130" spans="1:6" ht="15.75" hidden="1" x14ac:dyDescent="0.25">
      <c r="A130" s="58" t="s">
        <v>31</v>
      </c>
      <c r="B130" s="56">
        <f>Sheet1!B145</f>
        <v>3.6</v>
      </c>
      <c r="C130" s="56">
        <f>Sheet1!C145</f>
        <v>9.5</v>
      </c>
      <c r="D130" s="1">
        <v>200</v>
      </c>
      <c r="E130" s="1">
        <v>10</v>
      </c>
      <c r="F130" s="1">
        <v>30</v>
      </c>
    </row>
    <row r="131" spans="1:6" ht="15.75" hidden="1" x14ac:dyDescent="0.25">
      <c r="A131" s="58" t="s">
        <v>32</v>
      </c>
      <c r="B131" s="56">
        <f>Sheet1!B146</f>
        <v>4.5999999999999996</v>
      </c>
      <c r="C131" s="56">
        <f>Sheet1!C146</f>
        <v>10.5</v>
      </c>
      <c r="D131" s="1">
        <v>100</v>
      </c>
      <c r="E131" s="1">
        <v>10</v>
      </c>
      <c r="F131" s="1">
        <v>30</v>
      </c>
    </row>
    <row r="132" spans="1:6" ht="15.75" hidden="1" x14ac:dyDescent="0.25">
      <c r="A132" s="58" t="s">
        <v>26</v>
      </c>
      <c r="B132" s="56">
        <f>Sheet1!B147</f>
        <v>5.6</v>
      </c>
      <c r="C132" s="56">
        <f>Sheet1!C147</f>
        <v>11.5</v>
      </c>
      <c r="D132" s="1">
        <v>100</v>
      </c>
      <c r="E132" s="1">
        <v>10</v>
      </c>
      <c r="F132" s="1">
        <v>30</v>
      </c>
    </row>
    <row r="133" spans="1:6" ht="15.75" hidden="1" x14ac:dyDescent="0.25">
      <c r="A133" s="58" t="s">
        <v>27</v>
      </c>
      <c r="B133" s="56">
        <f>Sheet1!B148</f>
        <v>6.6</v>
      </c>
      <c r="C133" s="56">
        <f>Sheet1!C148</f>
        <v>12.5</v>
      </c>
      <c r="D133" s="1">
        <v>100</v>
      </c>
      <c r="E133" s="1">
        <v>10</v>
      </c>
      <c r="F133" s="1">
        <v>30</v>
      </c>
    </row>
    <row r="134" spans="1:6" ht="15.75" hidden="1" x14ac:dyDescent="0.25">
      <c r="A134" s="58" t="s">
        <v>28</v>
      </c>
      <c r="B134" s="56">
        <f>Sheet1!B150</f>
        <v>7.6</v>
      </c>
      <c r="C134" s="56">
        <f>Sheet1!C150</f>
        <v>13.5</v>
      </c>
      <c r="D134" s="1">
        <v>100</v>
      </c>
      <c r="E134" s="1">
        <v>10</v>
      </c>
      <c r="F134" s="1">
        <v>30</v>
      </c>
    </row>
    <row r="135" spans="1:6" ht="15.75" hidden="1" x14ac:dyDescent="0.25">
      <c r="A135" s="58" t="s">
        <v>29</v>
      </c>
      <c r="B135" s="56">
        <f>Sheet1!B153</f>
        <v>8.6</v>
      </c>
      <c r="C135" s="56">
        <f>Sheet1!C153</f>
        <v>14.5</v>
      </c>
      <c r="D135" s="1">
        <v>100</v>
      </c>
      <c r="E135" s="1">
        <v>10</v>
      </c>
      <c r="F135" s="1">
        <v>30</v>
      </c>
    </row>
    <row r="136" spans="1:6" ht="15.75" hidden="1" x14ac:dyDescent="0.25">
      <c r="A136" s="58" t="s">
        <v>30</v>
      </c>
      <c r="B136" s="56">
        <f>Sheet1!B154</f>
        <v>9.6</v>
      </c>
      <c r="C136" s="56">
        <f>Sheet1!C154</f>
        <v>15.5</v>
      </c>
      <c r="D136" s="1">
        <v>0</v>
      </c>
      <c r="E136" s="1">
        <v>0</v>
      </c>
      <c r="F136" s="1">
        <v>0</v>
      </c>
    </row>
    <row r="137" spans="1:6" ht="15.75" hidden="1" x14ac:dyDescent="0.25">
      <c r="A137" s="58" t="s">
        <v>31</v>
      </c>
      <c r="B137" s="56">
        <f>Sheet1!B155</f>
        <v>10.6</v>
      </c>
      <c r="C137" s="56">
        <f>Sheet1!C155</f>
        <v>16.5</v>
      </c>
      <c r="D137" s="1">
        <v>300</v>
      </c>
      <c r="E137" s="1">
        <v>20</v>
      </c>
      <c r="F137" s="1">
        <v>60</v>
      </c>
    </row>
    <row r="138" spans="1:6" ht="15.75" hidden="1" x14ac:dyDescent="0.25">
      <c r="A138" s="58" t="s">
        <v>32</v>
      </c>
      <c r="B138" s="56">
        <f>Sheet1!B156</f>
        <v>11.6</v>
      </c>
      <c r="C138" s="56">
        <f>Sheet1!C156</f>
        <v>17.5</v>
      </c>
      <c r="D138" s="1">
        <v>100</v>
      </c>
      <c r="E138" s="1">
        <v>10</v>
      </c>
      <c r="F138" s="1">
        <v>30</v>
      </c>
    </row>
    <row r="139" spans="1:6" ht="15.75" hidden="1" x14ac:dyDescent="0.25">
      <c r="A139" s="58" t="s">
        <v>26</v>
      </c>
      <c r="B139" s="56">
        <f>Sheet1!B157</f>
        <v>12.6</v>
      </c>
      <c r="C139" s="56">
        <f>Sheet1!C157</f>
        <v>18.5</v>
      </c>
    </row>
    <row r="140" spans="1:6" ht="15.75" hidden="1" x14ac:dyDescent="0.25">
      <c r="A140" s="58" t="s">
        <v>27</v>
      </c>
      <c r="B140" s="56">
        <f>Sheet1!B158</f>
        <v>13.6</v>
      </c>
      <c r="C140" s="56">
        <f>Sheet1!C158</f>
        <v>19.5</v>
      </c>
      <c r="D140" s="1">
        <v>100</v>
      </c>
      <c r="E140" s="1">
        <v>10</v>
      </c>
      <c r="F140" s="1">
        <v>30</v>
      </c>
    </row>
    <row r="141" spans="1:6" ht="15.75" hidden="1" x14ac:dyDescent="0.25">
      <c r="A141" s="58" t="s">
        <v>28</v>
      </c>
      <c r="B141" s="56">
        <f>Sheet1!B161</f>
        <v>14.6</v>
      </c>
      <c r="C141" s="56">
        <f>Sheet1!C161</f>
        <v>20.5</v>
      </c>
      <c r="D141" s="1">
        <v>100</v>
      </c>
      <c r="E141" s="1">
        <v>10</v>
      </c>
      <c r="F141" s="1">
        <v>30</v>
      </c>
    </row>
    <row r="142" spans="1:6" ht="15.75" hidden="1" x14ac:dyDescent="0.25">
      <c r="A142" s="58" t="s">
        <v>29</v>
      </c>
      <c r="B142" s="56">
        <f>Sheet1!B162</f>
        <v>15.6</v>
      </c>
      <c r="C142" s="56">
        <f>Sheet1!C162</f>
        <v>21.5</v>
      </c>
      <c r="D142" s="1">
        <v>100</v>
      </c>
      <c r="E142" s="1">
        <v>10</v>
      </c>
      <c r="F142" s="1">
        <v>30</v>
      </c>
    </row>
    <row r="143" spans="1:6" ht="15.75" hidden="1" x14ac:dyDescent="0.25">
      <c r="A143" s="58" t="s">
        <v>30</v>
      </c>
      <c r="B143" s="56">
        <f>Sheet1!B163</f>
        <v>16.600000000000001</v>
      </c>
      <c r="C143" s="56">
        <f>Sheet1!C163</f>
        <v>22.5</v>
      </c>
      <c r="D143" s="1">
        <v>100</v>
      </c>
      <c r="E143" s="1">
        <v>10</v>
      </c>
      <c r="F143" s="1">
        <v>30</v>
      </c>
    </row>
    <row r="144" spans="1:6" ht="15.75" hidden="1" x14ac:dyDescent="0.25">
      <c r="A144" s="58" t="s">
        <v>31</v>
      </c>
      <c r="B144" s="56">
        <f>Sheet1!B165</f>
        <v>17.600000000000001</v>
      </c>
      <c r="C144" s="56">
        <f>Sheet1!C165</f>
        <v>23.5</v>
      </c>
      <c r="D144" s="1">
        <v>100</v>
      </c>
      <c r="E144" s="1">
        <v>10</v>
      </c>
      <c r="F144" s="1">
        <v>30</v>
      </c>
    </row>
    <row r="145" spans="1:6" ht="15.75" hidden="1" x14ac:dyDescent="0.25">
      <c r="A145" s="58" t="s">
        <v>32</v>
      </c>
      <c r="B145" s="56">
        <f>Sheet1!B166</f>
        <v>18.600000000000001</v>
      </c>
      <c r="C145" s="56">
        <f>Sheet1!C166</f>
        <v>24.5</v>
      </c>
      <c r="D145" s="1">
        <v>200</v>
      </c>
      <c r="E145" s="1">
        <v>20</v>
      </c>
      <c r="F145" s="1">
        <v>60</v>
      </c>
    </row>
    <row r="146" spans="1:6" ht="15.75" hidden="1" x14ac:dyDescent="0.25">
      <c r="A146" s="58" t="s">
        <v>26</v>
      </c>
      <c r="B146" s="56">
        <f>Sheet1!B167</f>
        <v>19.600000000000001</v>
      </c>
      <c r="C146" s="56">
        <f>Sheet1!C167</f>
        <v>25.5</v>
      </c>
      <c r="D146" s="1">
        <v>0</v>
      </c>
      <c r="E146" s="1">
        <v>0</v>
      </c>
      <c r="F146" s="1">
        <v>0</v>
      </c>
    </row>
    <row r="147" spans="1:6" ht="15.75" hidden="1" x14ac:dyDescent="0.25">
      <c r="A147" s="58" t="s">
        <v>27</v>
      </c>
      <c r="B147" s="56">
        <f>Sheet1!B168</f>
        <v>20.6</v>
      </c>
      <c r="C147" s="56">
        <f>Sheet1!C168</f>
        <v>26.5</v>
      </c>
      <c r="D147" s="1">
        <v>0</v>
      </c>
      <c r="E147" s="1">
        <v>0</v>
      </c>
      <c r="F147" s="1">
        <v>0</v>
      </c>
    </row>
    <row r="148" spans="1:6" ht="15.75" hidden="1" x14ac:dyDescent="0.25">
      <c r="A148" s="58" t="s">
        <v>28</v>
      </c>
      <c r="B148" s="56">
        <f>Sheet1!B169</f>
        <v>21.6</v>
      </c>
      <c r="C148" s="56">
        <f>Sheet1!C169</f>
        <v>27.5</v>
      </c>
      <c r="D148" s="1">
        <v>0</v>
      </c>
      <c r="E148" s="1">
        <v>0</v>
      </c>
      <c r="F148" s="1">
        <v>0</v>
      </c>
    </row>
    <row r="149" spans="1:6" ht="15.75" hidden="1" x14ac:dyDescent="0.25">
      <c r="A149" s="58" t="s">
        <v>29</v>
      </c>
      <c r="B149" s="56">
        <f>Sheet1!B170</f>
        <v>22.6</v>
      </c>
      <c r="C149" s="56">
        <f>Sheet1!C170</f>
        <v>28.5</v>
      </c>
      <c r="D149" s="1">
        <v>0</v>
      </c>
      <c r="E149" s="1">
        <v>0</v>
      </c>
      <c r="F149" s="1">
        <v>0</v>
      </c>
    </row>
    <row r="150" spans="1:6" ht="15.75" hidden="1" x14ac:dyDescent="0.25">
      <c r="A150" s="58" t="s">
        <v>30</v>
      </c>
      <c r="B150" s="56">
        <f>Sheet1!B172</f>
        <v>23.6</v>
      </c>
      <c r="C150" s="56">
        <f>Sheet1!C172</f>
        <v>29.5</v>
      </c>
      <c r="D150" s="1">
        <v>0</v>
      </c>
      <c r="E150" s="1">
        <v>0</v>
      </c>
      <c r="F150" s="1">
        <v>0</v>
      </c>
    </row>
    <row r="151" spans="1:6" ht="15.75" hidden="1" x14ac:dyDescent="0.25">
      <c r="A151" s="58" t="s">
        <v>31</v>
      </c>
      <c r="B151" s="56">
        <f>Sheet1!B173</f>
        <v>24.6</v>
      </c>
      <c r="C151" s="56">
        <f>Sheet1!C173</f>
        <v>1.6</v>
      </c>
      <c r="D151" s="1">
        <v>0</v>
      </c>
      <c r="E151" s="1">
        <v>0</v>
      </c>
      <c r="F151" s="1">
        <v>0</v>
      </c>
    </row>
    <row r="152" spans="1:6" ht="15.75" hidden="1" x14ac:dyDescent="0.25">
      <c r="A152" s="58" t="s">
        <v>32</v>
      </c>
      <c r="B152" s="56">
        <f>Sheet1!B174</f>
        <v>25.6</v>
      </c>
      <c r="C152" s="56">
        <f>Sheet1!C174</f>
        <v>2.6</v>
      </c>
      <c r="D152" s="1">
        <v>0</v>
      </c>
      <c r="E152" s="1">
        <v>0</v>
      </c>
      <c r="F152" s="1">
        <v>0</v>
      </c>
    </row>
    <row r="153" spans="1:6" ht="15.75" hidden="1" x14ac:dyDescent="0.25">
      <c r="A153" s="58" t="s">
        <v>26</v>
      </c>
      <c r="B153" s="56">
        <f>Sheet1!B175</f>
        <v>26.6</v>
      </c>
      <c r="C153" s="56">
        <f>Sheet1!C175</f>
        <v>3.6</v>
      </c>
      <c r="D153" s="1">
        <v>300</v>
      </c>
      <c r="E153" s="1">
        <v>30</v>
      </c>
      <c r="F153" s="1">
        <v>90</v>
      </c>
    </row>
    <row r="154" spans="1:6" ht="15.75" hidden="1" x14ac:dyDescent="0.25">
      <c r="A154" s="58" t="s">
        <v>27</v>
      </c>
      <c r="B154" s="56">
        <f>Sheet1!B176</f>
        <v>27.6</v>
      </c>
      <c r="C154" s="56">
        <f>Sheet1!C176</f>
        <v>4.5999999999999996</v>
      </c>
      <c r="D154" s="1">
        <v>100</v>
      </c>
      <c r="E154" s="1">
        <v>10</v>
      </c>
      <c r="F154" s="1">
        <v>30</v>
      </c>
    </row>
    <row r="155" spans="1:6" ht="15.75" hidden="1" x14ac:dyDescent="0.25">
      <c r="A155" s="58" t="s">
        <v>28</v>
      </c>
      <c r="B155" s="56">
        <f>Sheet1!B178</f>
        <v>28.6</v>
      </c>
      <c r="C155" s="56">
        <f>Sheet1!C178</f>
        <v>5.6</v>
      </c>
      <c r="D155" s="1">
        <v>100</v>
      </c>
      <c r="E155" s="1">
        <v>10</v>
      </c>
      <c r="F155" s="1">
        <v>30</v>
      </c>
    </row>
    <row r="156" spans="1:6" ht="15.75" hidden="1" x14ac:dyDescent="0.25">
      <c r="A156" s="58" t="s">
        <v>29</v>
      </c>
      <c r="B156" s="56">
        <f>Sheet1!B179</f>
        <v>29.6</v>
      </c>
      <c r="C156" s="56">
        <f>Sheet1!C179</f>
        <v>6.6</v>
      </c>
      <c r="D156" s="1">
        <v>100</v>
      </c>
      <c r="E156" s="1">
        <v>10</v>
      </c>
      <c r="F156" s="1">
        <v>30</v>
      </c>
    </row>
    <row r="157" spans="1:6" ht="15.75" hidden="1" x14ac:dyDescent="0.25">
      <c r="A157" s="58" t="s">
        <v>30</v>
      </c>
      <c r="B157" s="56">
        <f>Sheet1!B180</f>
        <v>30.6</v>
      </c>
      <c r="C157" s="56">
        <f>Sheet1!C180</f>
        <v>7.6</v>
      </c>
      <c r="D157" s="1">
        <v>100</v>
      </c>
      <c r="E157" s="1">
        <v>10</v>
      </c>
      <c r="F157" s="1">
        <v>30</v>
      </c>
    </row>
    <row r="158" spans="1:6" ht="15.75" hidden="1" x14ac:dyDescent="0.25">
      <c r="A158" s="58" t="s">
        <v>31</v>
      </c>
      <c r="B158" s="56">
        <f>Sheet1!B181</f>
        <v>1.7</v>
      </c>
      <c r="C158" s="56">
        <f>Sheet1!C181</f>
        <v>8.6</v>
      </c>
      <c r="D158" s="1">
        <v>100</v>
      </c>
      <c r="E158" s="1">
        <v>10</v>
      </c>
      <c r="F158" s="1">
        <v>30</v>
      </c>
    </row>
    <row r="159" spans="1:6" ht="15.75" hidden="1" x14ac:dyDescent="0.25">
      <c r="A159" s="58" t="s">
        <v>32</v>
      </c>
      <c r="B159" s="56">
        <f>Sheet1!B182</f>
        <v>2.7</v>
      </c>
      <c r="C159" s="56">
        <f>Sheet1!C182</f>
        <v>9.6</v>
      </c>
      <c r="D159" s="1">
        <v>100</v>
      </c>
      <c r="E159" s="1">
        <v>10</v>
      </c>
      <c r="F159" s="1">
        <v>30</v>
      </c>
    </row>
    <row r="160" spans="1:6" ht="15.75" hidden="1" x14ac:dyDescent="0.25">
      <c r="A160" s="58" t="s">
        <v>26</v>
      </c>
      <c r="B160" s="56">
        <f>Sheet1!B183</f>
        <v>3.7</v>
      </c>
      <c r="C160" s="56">
        <f>Sheet1!C183</f>
        <v>10.6</v>
      </c>
      <c r="D160" s="1">
        <v>100</v>
      </c>
      <c r="E160" s="1">
        <v>10</v>
      </c>
      <c r="F160" s="1">
        <v>30</v>
      </c>
    </row>
    <row r="161" spans="1:6" ht="15.75" hidden="1" x14ac:dyDescent="0.25">
      <c r="A161" s="58" t="s">
        <v>27</v>
      </c>
      <c r="B161" s="56">
        <f>Sheet1!B184</f>
        <v>4.7</v>
      </c>
      <c r="C161" s="56">
        <f>Sheet1!C184</f>
        <v>11.6</v>
      </c>
      <c r="D161" s="1">
        <v>100</v>
      </c>
      <c r="E161" s="1">
        <v>10</v>
      </c>
      <c r="F161" s="1">
        <v>30</v>
      </c>
    </row>
    <row r="162" spans="1:6" ht="15.75" hidden="1" x14ac:dyDescent="0.25">
      <c r="A162" s="58" t="s">
        <v>28</v>
      </c>
      <c r="B162" s="56">
        <f>Sheet1!B185</f>
        <v>5.7</v>
      </c>
      <c r="C162" s="56">
        <f>Sheet1!C185</f>
        <v>12.6</v>
      </c>
      <c r="D162" s="1">
        <v>100</v>
      </c>
      <c r="E162" s="1">
        <v>60</v>
      </c>
      <c r="F162" s="1">
        <v>30</v>
      </c>
    </row>
    <row r="163" spans="1:6" ht="15.75" hidden="1" x14ac:dyDescent="0.25">
      <c r="A163" s="58" t="s">
        <v>29</v>
      </c>
      <c r="B163" s="56">
        <f>Sheet1!B186</f>
        <v>6.7</v>
      </c>
      <c r="C163" s="56">
        <f>Sheet1!C186</f>
        <v>13.6</v>
      </c>
      <c r="D163" s="1">
        <v>100</v>
      </c>
      <c r="E163" s="1">
        <v>10</v>
      </c>
      <c r="F163" s="1">
        <v>30</v>
      </c>
    </row>
    <row r="164" spans="1:6" ht="15.75" hidden="1" x14ac:dyDescent="0.25">
      <c r="A164" s="58" t="s">
        <v>30</v>
      </c>
      <c r="B164" s="56">
        <f>Sheet1!B187</f>
        <v>7.7</v>
      </c>
      <c r="C164" s="56">
        <f>Sheet1!C187</f>
        <v>14.6</v>
      </c>
      <c r="D164" s="1">
        <v>100</v>
      </c>
      <c r="E164" s="1">
        <v>10</v>
      </c>
      <c r="F164" s="1">
        <v>30</v>
      </c>
    </row>
    <row r="165" spans="1:6" ht="15.75" hidden="1" x14ac:dyDescent="0.25">
      <c r="A165" s="58" t="s">
        <v>31</v>
      </c>
      <c r="B165" s="56">
        <f>Sheet1!B188</f>
        <v>8.6999999999999993</v>
      </c>
      <c r="C165" s="56">
        <f>Sheet1!C188</f>
        <v>15.6</v>
      </c>
      <c r="D165" s="1">
        <v>0</v>
      </c>
      <c r="E165" s="1">
        <v>0</v>
      </c>
      <c r="F165" s="1">
        <v>0</v>
      </c>
    </row>
    <row r="166" spans="1:6" ht="15.75" hidden="1" x14ac:dyDescent="0.25">
      <c r="A166" s="58" t="s">
        <v>32</v>
      </c>
      <c r="B166" s="56">
        <f>Sheet1!B189</f>
        <v>9.6999999999999993</v>
      </c>
      <c r="C166" s="56">
        <f>Sheet1!C189</f>
        <v>16.600000000000001</v>
      </c>
      <c r="D166" s="1">
        <v>200</v>
      </c>
      <c r="E166" s="1">
        <v>20</v>
      </c>
      <c r="F166" s="1">
        <v>60</v>
      </c>
    </row>
    <row r="167" spans="1:6" ht="15.75" hidden="1" x14ac:dyDescent="0.25">
      <c r="A167" s="58" t="s">
        <v>26</v>
      </c>
      <c r="B167" s="56">
        <f>Sheet1!B190</f>
        <v>10.7</v>
      </c>
      <c r="C167" s="56">
        <f>Sheet1!C190</f>
        <v>17.600000000000001</v>
      </c>
      <c r="D167" s="1">
        <v>100</v>
      </c>
      <c r="E167" s="1">
        <v>10</v>
      </c>
      <c r="F167" s="1">
        <v>30</v>
      </c>
    </row>
    <row r="168" spans="1:6" ht="15.75" hidden="1" x14ac:dyDescent="0.25">
      <c r="A168" s="58" t="s">
        <v>27</v>
      </c>
      <c r="B168" s="56">
        <f>Sheet1!B192</f>
        <v>11.7</v>
      </c>
      <c r="C168" s="56">
        <f>Sheet1!C192</f>
        <v>18.600000000000001</v>
      </c>
      <c r="D168" s="1">
        <v>100</v>
      </c>
      <c r="E168" s="1">
        <v>10</v>
      </c>
      <c r="F168" s="1">
        <v>30</v>
      </c>
    </row>
    <row r="169" spans="1:6" ht="15.75" hidden="1" x14ac:dyDescent="0.25">
      <c r="A169" s="58" t="s">
        <v>28</v>
      </c>
      <c r="B169" s="56">
        <f>Sheet1!B193</f>
        <v>12.7</v>
      </c>
      <c r="C169" s="56">
        <f>Sheet1!C193</f>
        <v>19.600000000000001</v>
      </c>
      <c r="D169" s="1">
        <v>100</v>
      </c>
      <c r="E169" s="1">
        <v>10</v>
      </c>
      <c r="F169" s="1">
        <v>30</v>
      </c>
    </row>
    <row r="170" spans="1:6" ht="15.75" hidden="1" x14ac:dyDescent="0.25">
      <c r="A170" s="58" t="s">
        <v>29</v>
      </c>
      <c r="B170" s="56">
        <f>Sheet1!B194</f>
        <v>13.7</v>
      </c>
      <c r="C170" s="56">
        <f>Sheet1!C194</f>
        <v>20.6</v>
      </c>
      <c r="D170" s="1">
        <v>100</v>
      </c>
      <c r="E170" s="1">
        <v>10</v>
      </c>
      <c r="F170" s="1">
        <v>30</v>
      </c>
    </row>
    <row r="171" spans="1:6" ht="15.75" hidden="1" x14ac:dyDescent="0.25">
      <c r="A171" s="58" t="s">
        <v>30</v>
      </c>
      <c r="B171" s="56">
        <f>Sheet1!B195</f>
        <v>14.7</v>
      </c>
      <c r="C171" s="56">
        <f>Sheet1!C195</f>
        <v>21.6</v>
      </c>
      <c r="D171" s="1">
        <v>100</v>
      </c>
      <c r="E171" s="1">
        <v>10</v>
      </c>
      <c r="F171" s="1">
        <f>30+20</f>
        <v>50</v>
      </c>
    </row>
    <row r="172" spans="1:6" ht="15.75" hidden="1" x14ac:dyDescent="0.25">
      <c r="A172" s="58" t="s">
        <v>31</v>
      </c>
      <c r="B172" s="56">
        <f>Sheet1!B196</f>
        <v>15.7</v>
      </c>
      <c r="C172" s="56">
        <f>Sheet1!C196</f>
        <v>22.6</v>
      </c>
      <c r="D172" s="1">
        <v>100</v>
      </c>
      <c r="E172" s="1">
        <v>10</v>
      </c>
      <c r="F172" s="1">
        <v>30</v>
      </c>
    </row>
    <row r="173" spans="1:6" ht="15.75" hidden="1" x14ac:dyDescent="0.25">
      <c r="A173" s="58" t="s">
        <v>32</v>
      </c>
      <c r="B173" s="56">
        <f>Sheet1!B197</f>
        <v>16.7</v>
      </c>
      <c r="C173" s="56">
        <f>Sheet1!C197</f>
        <v>23.6</v>
      </c>
      <c r="D173" s="1">
        <v>100</v>
      </c>
      <c r="E173" s="1">
        <v>10</v>
      </c>
      <c r="F173" s="1">
        <v>30</v>
      </c>
    </row>
    <row r="174" spans="1:6" ht="15.75" hidden="1" x14ac:dyDescent="0.25">
      <c r="A174" s="58" t="s">
        <v>26</v>
      </c>
      <c r="B174" s="56">
        <f>Sheet1!B198</f>
        <v>17.7</v>
      </c>
      <c r="C174" s="56">
        <f>Sheet1!C198</f>
        <v>24.6</v>
      </c>
      <c r="D174" s="1">
        <v>100</v>
      </c>
      <c r="E174" s="1">
        <v>10</v>
      </c>
      <c r="F174" s="1">
        <v>30</v>
      </c>
    </row>
    <row r="175" spans="1:6" ht="15.75" hidden="1" x14ac:dyDescent="0.25">
      <c r="A175" s="58" t="s">
        <v>27</v>
      </c>
      <c r="B175" s="56">
        <f>Sheet1!B199</f>
        <v>18.7</v>
      </c>
      <c r="C175" s="56">
        <f>Sheet1!C199</f>
        <v>25.6</v>
      </c>
      <c r="D175" s="1">
        <v>100</v>
      </c>
      <c r="E175" s="1">
        <v>10</v>
      </c>
      <c r="F175" s="1">
        <f>30+20</f>
        <v>50</v>
      </c>
    </row>
    <row r="176" spans="1:6" ht="15.75" hidden="1" x14ac:dyDescent="0.25">
      <c r="A176" s="58" t="s">
        <v>28</v>
      </c>
      <c r="B176" s="56">
        <f>Sheet1!B200</f>
        <v>19.7</v>
      </c>
      <c r="C176" s="56">
        <f>Sheet1!C200</f>
        <v>26.6</v>
      </c>
      <c r="D176" s="1">
        <v>100</v>
      </c>
      <c r="E176" s="1">
        <v>10</v>
      </c>
      <c r="F176" s="1">
        <f>30</f>
        <v>30</v>
      </c>
    </row>
    <row r="177" spans="1:7" ht="15.75" hidden="1" x14ac:dyDescent="0.25">
      <c r="A177" s="58" t="s">
        <v>29</v>
      </c>
      <c r="B177" s="56">
        <f>Sheet1!B201</f>
        <v>20.7</v>
      </c>
      <c r="C177" s="56">
        <f>Sheet1!C201</f>
        <v>27.6</v>
      </c>
      <c r="D177" s="1">
        <v>100</v>
      </c>
      <c r="E177" s="1">
        <v>10</v>
      </c>
      <c r="F177" s="1">
        <f>30</f>
        <v>30</v>
      </c>
    </row>
    <row r="178" spans="1:7" ht="15.75" hidden="1" x14ac:dyDescent="0.25">
      <c r="A178" s="58" t="s">
        <v>30</v>
      </c>
      <c r="B178" s="56">
        <f>Sheet1!B202</f>
        <v>21.7</v>
      </c>
      <c r="C178" s="56">
        <f>Sheet1!C202</f>
        <v>28.6</v>
      </c>
      <c r="D178" s="1">
        <v>100</v>
      </c>
      <c r="E178" s="1">
        <v>10</v>
      </c>
      <c r="F178" s="1">
        <f>30</f>
        <v>30</v>
      </c>
    </row>
    <row r="179" spans="1:7" ht="15.75" hidden="1" x14ac:dyDescent="0.25">
      <c r="A179" s="58" t="s">
        <v>31</v>
      </c>
      <c r="B179" s="56">
        <f>Sheet1!B204</f>
        <v>22.7</v>
      </c>
      <c r="C179" s="56">
        <f>Sheet1!C204</f>
        <v>29.6</v>
      </c>
      <c r="D179" s="1">
        <v>100</v>
      </c>
      <c r="E179" s="1">
        <v>10</v>
      </c>
      <c r="F179" s="1">
        <f>30</f>
        <v>30</v>
      </c>
    </row>
    <row r="180" spans="1:7" ht="15.75" hidden="1" x14ac:dyDescent="0.25">
      <c r="A180" s="58" t="s">
        <v>32</v>
      </c>
      <c r="B180" s="56">
        <f>Sheet1!B205</f>
        <v>23.7</v>
      </c>
      <c r="C180" s="56" t="str">
        <f>Sheet1!C205</f>
        <v>1.6 (N)</v>
      </c>
    </row>
    <row r="181" spans="1:7" ht="15.75" hidden="1" x14ac:dyDescent="0.25">
      <c r="A181" s="58" t="s">
        <v>26</v>
      </c>
      <c r="B181" s="56">
        <f>Sheet1!B206</f>
        <v>24.7</v>
      </c>
      <c r="C181" s="56" t="str">
        <f>Sheet1!C206</f>
        <v>2.6 (N)</v>
      </c>
      <c r="D181" s="1">
        <v>200</v>
      </c>
      <c r="E181" s="1">
        <v>20</v>
      </c>
      <c r="F181" s="1">
        <v>60</v>
      </c>
    </row>
    <row r="182" spans="1:7" ht="15.75" hidden="1" x14ac:dyDescent="0.25">
      <c r="A182" s="58" t="s">
        <v>27</v>
      </c>
      <c r="B182" s="56">
        <f>Sheet1!B207</f>
        <v>25.7</v>
      </c>
      <c r="C182" s="56" t="str">
        <f>Sheet1!C207</f>
        <v>3.6 (N)</v>
      </c>
      <c r="D182" s="1">
        <v>100</v>
      </c>
      <c r="E182" s="1">
        <v>20</v>
      </c>
      <c r="F182" s="1">
        <v>30</v>
      </c>
    </row>
    <row r="183" spans="1:7" ht="15.75" hidden="1" x14ac:dyDescent="0.25">
      <c r="A183" s="58" t="s">
        <v>28</v>
      </c>
      <c r="B183" s="56">
        <f>Sheet1!B208</f>
        <v>26.7</v>
      </c>
      <c r="C183" s="56" t="str">
        <f>Sheet1!C208</f>
        <v>4.6 (N)</v>
      </c>
      <c r="D183" s="1">
        <v>100</v>
      </c>
      <c r="E183" s="1">
        <v>10</v>
      </c>
      <c r="F183" s="1">
        <v>30</v>
      </c>
      <c r="G183" s="1" t="s">
        <v>124</v>
      </c>
    </row>
    <row r="184" spans="1:7" ht="15.75" hidden="1" x14ac:dyDescent="0.25">
      <c r="A184" s="58" t="s">
        <v>29</v>
      </c>
      <c r="B184" s="56">
        <f>Sheet1!B211</f>
        <v>27.7</v>
      </c>
      <c r="C184" s="56" t="str">
        <f>Sheet1!C211</f>
        <v>5.6 (N)</v>
      </c>
      <c r="D184" s="1">
        <v>100</v>
      </c>
      <c r="E184" s="1">
        <v>10</v>
      </c>
      <c r="F184" s="1">
        <v>30</v>
      </c>
    </row>
    <row r="185" spans="1:7" ht="15.75" hidden="1" x14ac:dyDescent="0.25">
      <c r="A185" s="58" t="s">
        <v>30</v>
      </c>
      <c r="B185" s="56">
        <f>Sheet1!B212</f>
        <v>28.7</v>
      </c>
      <c r="C185" s="56" t="str">
        <f>Sheet1!C212</f>
        <v>6.6 (N)</v>
      </c>
      <c r="D185" s="1">
        <v>100</v>
      </c>
      <c r="E185" s="1">
        <v>10</v>
      </c>
      <c r="F185" s="1">
        <v>30</v>
      </c>
    </row>
    <row r="186" spans="1:7" ht="15.75" hidden="1" x14ac:dyDescent="0.25">
      <c r="A186" s="58" t="s">
        <v>31</v>
      </c>
      <c r="B186" s="56">
        <f>Sheet1!B213</f>
        <v>29.7</v>
      </c>
      <c r="C186" s="56" t="str">
        <f>Sheet1!C213</f>
        <v>7.6 (N)</v>
      </c>
      <c r="D186" s="1">
        <v>100</v>
      </c>
      <c r="E186" s="1">
        <v>10</v>
      </c>
      <c r="F186" s="1">
        <v>30</v>
      </c>
    </row>
    <row r="187" spans="1:7" ht="15.75" hidden="1" x14ac:dyDescent="0.25">
      <c r="A187" s="58" t="s">
        <v>32</v>
      </c>
      <c r="B187" s="56">
        <f>Sheet1!B214</f>
        <v>30.7</v>
      </c>
      <c r="C187" s="56" t="str">
        <f>Sheet1!C214</f>
        <v>8.6 (N)</v>
      </c>
      <c r="D187" s="1">
        <v>100</v>
      </c>
      <c r="E187" s="1">
        <v>10</v>
      </c>
      <c r="F187" s="1">
        <v>30</v>
      </c>
    </row>
    <row r="188" spans="1:7" ht="15.75" hidden="1" x14ac:dyDescent="0.25">
      <c r="A188" s="58" t="s">
        <v>26</v>
      </c>
      <c r="B188" s="56">
        <f>Sheet1!B215</f>
        <v>31.7</v>
      </c>
      <c r="C188" s="56" t="str">
        <f>Sheet1!C215</f>
        <v>9.6 (N)</v>
      </c>
      <c r="D188" s="1">
        <v>100</v>
      </c>
      <c r="E188" s="1">
        <v>10</v>
      </c>
      <c r="F188" s="1">
        <v>30</v>
      </c>
    </row>
    <row r="189" spans="1:7" ht="15.75" hidden="1" x14ac:dyDescent="0.25">
      <c r="A189" s="58" t="s">
        <v>27</v>
      </c>
      <c r="B189" s="56">
        <f>Sheet1!B216</f>
        <v>1.8</v>
      </c>
      <c r="C189" s="56" t="str">
        <f>Sheet1!C216</f>
        <v>10.6 (N)</v>
      </c>
      <c r="E189" s="1">
        <v>10</v>
      </c>
      <c r="F189" s="1">
        <v>30</v>
      </c>
    </row>
    <row r="190" spans="1:7" ht="15.75" x14ac:dyDescent="0.25">
      <c r="A190" s="58" t="s">
        <v>28</v>
      </c>
      <c r="B190" s="56">
        <f>Sheet1!B218</f>
        <v>2.8</v>
      </c>
      <c r="C190" s="56" t="str">
        <f>Sheet1!C218</f>
        <v>11.6 (N)</v>
      </c>
      <c r="D190" s="1">
        <v>100</v>
      </c>
      <c r="E190" s="1">
        <v>10</v>
      </c>
      <c r="F190" s="1">
        <v>30</v>
      </c>
    </row>
    <row r="191" spans="1:7" ht="15.75" x14ac:dyDescent="0.25">
      <c r="A191" s="58" t="s">
        <v>29</v>
      </c>
      <c r="B191" s="56">
        <f>Sheet1!B219</f>
        <v>3.8</v>
      </c>
      <c r="C191" s="56" t="str">
        <f>Sheet1!C219</f>
        <v>12.6 (N)</v>
      </c>
      <c r="D191" s="1">
        <v>100</v>
      </c>
      <c r="E191" s="1">
        <v>10</v>
      </c>
      <c r="F191" s="1">
        <v>30</v>
      </c>
    </row>
    <row r="192" spans="1:7" ht="15.75" x14ac:dyDescent="0.25">
      <c r="A192" s="58" t="s">
        <v>30</v>
      </c>
      <c r="B192" s="56">
        <f>Sheet1!B220</f>
        <v>4.8</v>
      </c>
      <c r="C192" s="56" t="str">
        <f>Sheet1!C220</f>
        <v>13.6 (N)</v>
      </c>
      <c r="D192" s="1">
        <v>100</v>
      </c>
      <c r="E192" s="1">
        <v>10</v>
      </c>
      <c r="F192" s="1">
        <v>30</v>
      </c>
    </row>
    <row r="193" spans="1:6" ht="15.75" x14ac:dyDescent="0.25">
      <c r="A193" s="58" t="s">
        <v>31</v>
      </c>
      <c r="B193" s="56">
        <f>Sheet1!B221</f>
        <v>5.8</v>
      </c>
      <c r="C193" s="56" t="str">
        <f>Sheet1!C221</f>
        <v>14.6 (N)</v>
      </c>
      <c r="D193" s="1">
        <v>100</v>
      </c>
      <c r="E193" s="1">
        <v>10</v>
      </c>
      <c r="F193" s="1">
        <v>30</v>
      </c>
    </row>
    <row r="194" spans="1:6" ht="15.75" x14ac:dyDescent="0.25">
      <c r="A194" s="58" t="s">
        <v>32</v>
      </c>
      <c r="B194" s="56">
        <f>Sheet1!B222</f>
        <v>6.8</v>
      </c>
      <c r="C194" s="56" t="str">
        <f>Sheet1!C222</f>
        <v>15.6 (N)</v>
      </c>
      <c r="D194" s="1">
        <v>0</v>
      </c>
      <c r="E194" s="1">
        <v>0</v>
      </c>
      <c r="F194" s="1">
        <v>0</v>
      </c>
    </row>
    <row r="195" spans="1:6" ht="15.75" x14ac:dyDescent="0.25">
      <c r="A195" s="58" t="s">
        <v>26</v>
      </c>
      <c r="B195" s="56">
        <f>Sheet1!B223</f>
        <v>7.8</v>
      </c>
      <c r="C195" s="56" t="str">
        <f>Sheet1!C223</f>
        <v>16.6 (N)</v>
      </c>
      <c r="D195" s="1">
        <v>0</v>
      </c>
      <c r="E195" s="1">
        <v>0</v>
      </c>
      <c r="F195" s="1">
        <v>0</v>
      </c>
    </row>
    <row r="196" spans="1:6" ht="15.75" x14ac:dyDescent="0.25">
      <c r="A196" s="58" t="s">
        <v>27</v>
      </c>
      <c r="B196" s="56">
        <f>Sheet1!B224</f>
        <v>8.8000000000000007</v>
      </c>
      <c r="C196" s="56" t="str">
        <f>Sheet1!C224</f>
        <v>17.6 (N)</v>
      </c>
      <c r="D196" s="1">
        <v>200</v>
      </c>
      <c r="E196" s="1">
        <v>20</v>
      </c>
    </row>
    <row r="197" spans="1:6" ht="15.75" x14ac:dyDescent="0.25">
      <c r="A197" s="58" t="s">
        <v>28</v>
      </c>
      <c r="B197" s="56">
        <f>Sheet1!B225</f>
        <v>9.8000000000000007</v>
      </c>
      <c r="C197" s="56" t="str">
        <f>Sheet1!C225</f>
        <v>18.6 (N)</v>
      </c>
      <c r="D197" s="1">
        <v>100</v>
      </c>
      <c r="E197" s="1">
        <v>10</v>
      </c>
      <c r="F197" s="1">
        <v>30</v>
      </c>
    </row>
    <row r="198" spans="1:6" ht="15.75" x14ac:dyDescent="0.25">
      <c r="A198" s="58" t="s">
        <v>29</v>
      </c>
      <c r="B198" s="56">
        <f>Sheet1!B226</f>
        <v>10.8</v>
      </c>
      <c r="C198" s="56" t="str">
        <f>Sheet1!C226</f>
        <v>19.6 (N)</v>
      </c>
      <c r="D198" s="1">
        <v>100</v>
      </c>
      <c r="E198" s="1">
        <v>10</v>
      </c>
      <c r="F198" s="1">
        <v>30</v>
      </c>
    </row>
    <row r="199" spans="1:6" ht="15.75" x14ac:dyDescent="0.25">
      <c r="A199" s="58" t="s">
        <v>30</v>
      </c>
      <c r="B199" s="56">
        <f>Sheet1!B227</f>
        <v>11.8</v>
      </c>
      <c r="C199" s="56" t="str">
        <f>Sheet1!C227</f>
        <v>20.6 (N)</v>
      </c>
      <c r="D199" s="1">
        <v>100</v>
      </c>
      <c r="E199" s="1">
        <v>10</v>
      </c>
      <c r="F199" s="1">
        <v>30</v>
      </c>
    </row>
    <row r="200" spans="1:6" ht="15.75" x14ac:dyDescent="0.25">
      <c r="A200" s="58" t="s">
        <v>31</v>
      </c>
      <c r="B200" s="56">
        <f>Sheet1!B228</f>
        <v>12.8</v>
      </c>
      <c r="C200" s="56" t="str">
        <f>Sheet1!C228</f>
        <v>21.6 (N)</v>
      </c>
      <c r="D200" s="1">
        <v>100</v>
      </c>
      <c r="E200" s="1">
        <v>10</v>
      </c>
      <c r="F200" s="1">
        <v>30</v>
      </c>
    </row>
    <row r="201" spans="1:6" ht="15.75" x14ac:dyDescent="0.25">
      <c r="A201" s="58" t="s">
        <v>32</v>
      </c>
      <c r="B201" s="56">
        <f>Sheet1!B229</f>
        <v>13.8</v>
      </c>
      <c r="C201" s="56" t="str">
        <f>Sheet1!C229</f>
        <v>22.6 (N)</v>
      </c>
      <c r="D201" s="1">
        <v>100</v>
      </c>
      <c r="E201" s="1">
        <v>10</v>
      </c>
      <c r="F201" s="1">
        <v>30</v>
      </c>
    </row>
    <row r="202" spans="1:6" ht="15.75" x14ac:dyDescent="0.25">
      <c r="A202" s="58" t="s">
        <v>26</v>
      </c>
      <c r="B202" s="56">
        <f>Sheet1!B230</f>
        <v>14.8</v>
      </c>
      <c r="C202" s="56" t="str">
        <f>Sheet1!C230</f>
        <v>23.6 (N)</v>
      </c>
      <c r="D202" s="1">
        <v>100</v>
      </c>
      <c r="E202" s="1">
        <v>10</v>
      </c>
      <c r="F202" s="1">
        <v>30</v>
      </c>
    </row>
    <row r="203" spans="1:6" ht="15.75" x14ac:dyDescent="0.25">
      <c r="A203" s="58" t="s">
        <v>27</v>
      </c>
      <c r="B203" s="56">
        <f>Sheet1!B231</f>
        <v>15.8</v>
      </c>
      <c r="C203" s="56" t="str">
        <f>Sheet1!C231</f>
        <v>24.6 (N)</v>
      </c>
      <c r="D203" s="1">
        <v>100</v>
      </c>
      <c r="E203" s="1">
        <v>10</v>
      </c>
      <c r="F203" s="1">
        <v>30</v>
      </c>
    </row>
    <row r="204" spans="1:6" ht="15.75" x14ac:dyDescent="0.25">
      <c r="A204" s="58" t="s">
        <v>28</v>
      </c>
      <c r="B204" s="56">
        <f>Sheet1!B232</f>
        <v>16.8</v>
      </c>
      <c r="C204" s="56" t="str">
        <f>Sheet1!C232</f>
        <v>25.6 (N)</v>
      </c>
      <c r="D204" s="1">
        <v>100</v>
      </c>
      <c r="E204" s="1">
        <v>10</v>
      </c>
      <c r="F204" s="1">
        <v>30</v>
      </c>
    </row>
    <row r="205" spans="1:6" ht="15.75" x14ac:dyDescent="0.25">
      <c r="A205" s="58" t="s">
        <v>29</v>
      </c>
      <c r="B205" s="56">
        <f>Sheet1!B233</f>
        <v>17.8</v>
      </c>
      <c r="C205" s="56" t="str">
        <f>Sheet1!C233</f>
        <v>26.6 (N)</v>
      </c>
      <c r="D205" s="1">
        <v>100</v>
      </c>
      <c r="E205" s="1">
        <v>10</v>
      </c>
      <c r="F205" s="1">
        <v>90</v>
      </c>
    </row>
    <row r="206" spans="1:6" ht="15.75" x14ac:dyDescent="0.25">
      <c r="A206" s="58" t="s">
        <v>30</v>
      </c>
      <c r="B206" s="56">
        <f>Sheet1!B234</f>
        <v>18.8</v>
      </c>
      <c r="C206" s="56" t="str">
        <f>Sheet1!C234</f>
        <v>27.6 (N)</v>
      </c>
      <c r="D206" s="1">
        <v>100</v>
      </c>
      <c r="E206" s="1">
        <v>10</v>
      </c>
      <c r="F206" s="1">
        <v>30</v>
      </c>
    </row>
    <row r="207" spans="1:6" ht="15.75" x14ac:dyDescent="0.25">
      <c r="A207" s="58" t="s">
        <v>31</v>
      </c>
      <c r="B207" s="56">
        <f>Sheet1!B237</f>
        <v>19.8</v>
      </c>
      <c r="C207" s="56" t="str">
        <f>Sheet1!C237</f>
        <v>28.6 (N)</v>
      </c>
      <c r="D207" s="1">
        <v>100</v>
      </c>
      <c r="E207" s="1">
        <v>10</v>
      </c>
      <c r="F207" s="1">
        <v>30</v>
      </c>
    </row>
    <row r="208" spans="1:6" ht="15.75" x14ac:dyDescent="0.25">
      <c r="A208" s="58" t="s">
        <v>32</v>
      </c>
      <c r="B208" s="56">
        <f>Sheet1!B238</f>
        <v>20.8</v>
      </c>
      <c r="C208" s="56" t="str">
        <f>Sheet1!C238</f>
        <v>29.6 (N)</v>
      </c>
      <c r="D208" s="1">
        <v>100</v>
      </c>
      <c r="E208" s="1">
        <v>30</v>
      </c>
      <c r="F208" s="1">
        <v>30</v>
      </c>
    </row>
    <row r="209" spans="1:6" ht="15.75" x14ac:dyDescent="0.25">
      <c r="A209" s="58" t="s">
        <v>26</v>
      </c>
      <c r="B209" s="56">
        <f>Sheet1!B239</f>
        <v>21.8</v>
      </c>
      <c r="C209" s="56" t="str">
        <f>Sheet1!C239</f>
        <v>30.6 (N)</v>
      </c>
      <c r="D209" s="1">
        <v>200</v>
      </c>
      <c r="E209" s="1">
        <v>30</v>
      </c>
      <c r="F209" s="1">
        <v>30</v>
      </c>
    </row>
    <row r="210" spans="1:6" ht="15.75" x14ac:dyDescent="0.25">
      <c r="A210" s="58" t="s">
        <v>27</v>
      </c>
      <c r="B210" s="56">
        <f>Sheet1!B240</f>
        <v>22.8</v>
      </c>
      <c r="C210" s="56">
        <f>Sheet1!C240</f>
        <v>1.7</v>
      </c>
      <c r="D210" s="1">
        <v>0</v>
      </c>
      <c r="E210" s="1">
        <v>0</v>
      </c>
      <c r="F210" s="1">
        <v>0</v>
      </c>
    </row>
    <row r="211" spans="1:6" ht="15.75" x14ac:dyDescent="0.25">
      <c r="A211" s="58" t="s">
        <v>28</v>
      </c>
      <c r="B211" s="56">
        <f>Sheet1!B241</f>
        <v>23.8</v>
      </c>
      <c r="C211" s="56">
        <f>Sheet1!C241</f>
        <v>2.7</v>
      </c>
      <c r="D211" s="1">
        <v>0</v>
      </c>
      <c r="E211" s="1">
        <v>0</v>
      </c>
      <c r="F211" s="1">
        <v>0</v>
      </c>
    </row>
    <row r="212" spans="1:6" ht="15.75" x14ac:dyDescent="0.25">
      <c r="A212" s="58" t="s">
        <v>29</v>
      </c>
      <c r="B212" s="56">
        <f>Sheet1!B242</f>
        <v>24.8</v>
      </c>
      <c r="C212" s="56">
        <f>Sheet1!C242</f>
        <v>3.7</v>
      </c>
      <c r="D212" s="1">
        <v>100</v>
      </c>
      <c r="E212" s="1">
        <v>30</v>
      </c>
      <c r="F212" s="1">
        <v>90</v>
      </c>
    </row>
    <row r="213" spans="1:6" ht="15.75" x14ac:dyDescent="0.25">
      <c r="A213" s="58" t="s">
        <v>30</v>
      </c>
      <c r="B213" s="56">
        <f>Sheet1!B243</f>
        <v>25.8</v>
      </c>
      <c r="C213" s="56">
        <f>Sheet1!C243</f>
        <v>4.7</v>
      </c>
      <c r="D213" s="1">
        <v>150</v>
      </c>
      <c r="E213" s="1">
        <v>10</v>
      </c>
      <c r="F213" s="1">
        <v>30</v>
      </c>
    </row>
    <row r="214" spans="1:6" ht="15.75" x14ac:dyDescent="0.25">
      <c r="A214" s="58" t="s">
        <v>31</v>
      </c>
      <c r="B214" s="56">
        <f>Sheet1!B245</f>
        <v>26.8</v>
      </c>
      <c r="C214" s="56">
        <f>Sheet1!C245</f>
        <v>5.7</v>
      </c>
      <c r="D214" s="1">
        <v>100</v>
      </c>
      <c r="E214" s="1">
        <v>10</v>
      </c>
      <c r="F214" s="1">
        <v>30</v>
      </c>
    </row>
    <row r="215" spans="1:6" ht="15.75" x14ac:dyDescent="0.25">
      <c r="A215" s="58" t="s">
        <v>32</v>
      </c>
      <c r="B215" s="56">
        <f>Sheet1!B246</f>
        <v>27.8</v>
      </c>
      <c r="C215" s="56">
        <f>Sheet1!C246</f>
        <v>6.7</v>
      </c>
    </row>
    <row r="216" spans="1:6" ht="15.75" x14ac:dyDescent="0.25">
      <c r="A216" s="58" t="s">
        <v>26</v>
      </c>
      <c r="B216" s="56">
        <f>Sheet1!B247</f>
        <v>28.8</v>
      </c>
      <c r="C216" s="56">
        <f>Sheet1!C247</f>
        <v>7.7</v>
      </c>
      <c r="D216" s="1">
        <v>200</v>
      </c>
      <c r="E216" s="1">
        <v>20</v>
      </c>
      <c r="F216" s="1">
        <v>60</v>
      </c>
    </row>
    <row r="217" spans="1:6" ht="15.75" x14ac:dyDescent="0.25">
      <c r="A217" s="58" t="s">
        <v>27</v>
      </c>
      <c r="B217" s="56">
        <f>Sheet1!B248</f>
        <v>29.8</v>
      </c>
      <c r="C217" s="56">
        <f>Sheet1!C248</f>
        <v>8.6999999999999993</v>
      </c>
      <c r="D217" s="1">
        <v>100</v>
      </c>
      <c r="E217" s="1">
        <v>10</v>
      </c>
      <c r="F217" s="1">
        <v>30</v>
      </c>
    </row>
    <row r="218" spans="1:6" ht="15.75" x14ac:dyDescent="0.25">
      <c r="A218" s="58" t="s">
        <v>28</v>
      </c>
      <c r="B218" s="56">
        <f>Sheet1!B249</f>
        <v>30.8</v>
      </c>
      <c r="C218" s="56">
        <f>Sheet1!C249</f>
        <v>9.6999999999999993</v>
      </c>
      <c r="D218" s="1">
        <v>100</v>
      </c>
      <c r="E218" s="1">
        <v>10</v>
      </c>
      <c r="F218" s="1">
        <v>30</v>
      </c>
    </row>
    <row r="219" spans="1:6" ht="15.75" x14ac:dyDescent="0.25">
      <c r="A219" s="58" t="s">
        <v>29</v>
      </c>
      <c r="B219" s="56">
        <f>Sheet1!B250</f>
        <v>31.8</v>
      </c>
      <c r="C219" s="56">
        <f>Sheet1!C250</f>
        <v>10.7</v>
      </c>
      <c r="D219" s="1">
        <v>100</v>
      </c>
      <c r="E219" s="1">
        <v>10</v>
      </c>
      <c r="F219" s="1">
        <v>30</v>
      </c>
    </row>
    <row r="220" spans="1:6" ht="15.75" x14ac:dyDescent="0.25">
      <c r="A220" s="58" t="s">
        <v>30</v>
      </c>
      <c r="B220" s="56">
        <f>Sheet1!B251</f>
        <v>1.9</v>
      </c>
      <c r="C220" s="56">
        <f>Sheet1!C251</f>
        <v>11.7</v>
      </c>
      <c r="D220" s="1">
        <v>100</v>
      </c>
      <c r="E220" s="1">
        <v>10</v>
      </c>
      <c r="F220" s="1">
        <v>30</v>
      </c>
    </row>
    <row r="221" spans="1:6" ht="15.75" x14ac:dyDescent="0.25">
      <c r="A221" s="58" t="s">
        <v>31</v>
      </c>
      <c r="B221" s="56">
        <f>Sheet1!B252</f>
        <v>2.9</v>
      </c>
      <c r="C221" s="56">
        <f>Sheet1!C252</f>
        <v>12.7</v>
      </c>
      <c r="D221" s="1">
        <v>100</v>
      </c>
      <c r="E221" s="1">
        <v>10</v>
      </c>
      <c r="F221" s="1">
        <v>30</v>
      </c>
    </row>
    <row r="222" spans="1:6" ht="15.75" x14ac:dyDescent="0.25">
      <c r="A222" s="58" t="s">
        <v>32</v>
      </c>
      <c r="B222" s="56">
        <f>Sheet1!B253</f>
        <v>3.9</v>
      </c>
      <c r="C222" s="56">
        <f>Sheet1!C253</f>
        <v>13.7</v>
      </c>
      <c r="D222" s="1">
        <v>100</v>
      </c>
      <c r="E222" s="1">
        <v>10</v>
      </c>
      <c r="F222" s="1">
        <v>30</v>
      </c>
    </row>
    <row r="223" spans="1:6" ht="15.75" x14ac:dyDescent="0.25">
      <c r="A223" s="58" t="s">
        <v>26</v>
      </c>
      <c r="B223" s="56">
        <f>Sheet1!B254</f>
        <v>4.9000000000000004</v>
      </c>
      <c r="C223" s="56">
        <f>Sheet1!C254</f>
        <v>14.7</v>
      </c>
      <c r="D223" s="1">
        <v>250</v>
      </c>
      <c r="E223" s="1">
        <v>10</v>
      </c>
      <c r="F223" s="1">
        <v>30</v>
      </c>
    </row>
    <row r="224" spans="1:6" ht="15.75" x14ac:dyDescent="0.25">
      <c r="A224" s="58" t="s">
        <v>27</v>
      </c>
      <c r="B224" s="56">
        <f>Sheet1!B255</f>
        <v>5.9</v>
      </c>
      <c r="C224" s="56">
        <f>Sheet1!C255</f>
        <v>15.7</v>
      </c>
      <c r="D224" s="1">
        <v>0</v>
      </c>
      <c r="E224" s="1">
        <v>0</v>
      </c>
      <c r="F224" s="1">
        <v>0</v>
      </c>
    </row>
    <row r="225" spans="1:6" ht="15.75" x14ac:dyDescent="0.25">
      <c r="A225" s="58" t="s">
        <v>28</v>
      </c>
      <c r="B225" s="56">
        <f>Sheet1!B256</f>
        <v>6.9</v>
      </c>
      <c r="C225" s="56">
        <f>Sheet1!C256</f>
        <v>16.7</v>
      </c>
      <c r="D225" s="1">
        <v>0</v>
      </c>
      <c r="E225" s="1">
        <v>0</v>
      </c>
      <c r="F225" s="1">
        <v>0</v>
      </c>
    </row>
    <row r="226" spans="1:6" ht="15.75" x14ac:dyDescent="0.25">
      <c r="A226" s="58" t="s">
        <v>29</v>
      </c>
      <c r="B226" s="56">
        <f>Sheet1!B257</f>
        <v>7.9</v>
      </c>
      <c r="C226" s="56">
        <f>Sheet1!C257</f>
        <v>17.7</v>
      </c>
      <c r="D226" s="1">
        <v>100</v>
      </c>
      <c r="E226" s="1">
        <v>30</v>
      </c>
      <c r="F226" s="1">
        <v>90</v>
      </c>
    </row>
    <row r="227" spans="1:6" ht="15.75" x14ac:dyDescent="0.25">
      <c r="A227" s="58" t="s">
        <v>30</v>
      </c>
      <c r="B227" s="56">
        <f>Sheet1!B258</f>
        <v>8.9</v>
      </c>
      <c r="C227" s="56">
        <f>Sheet1!C258</f>
        <v>18.7</v>
      </c>
      <c r="D227" s="1">
        <v>100</v>
      </c>
      <c r="E227" s="1">
        <v>10</v>
      </c>
      <c r="F227" s="1">
        <v>30</v>
      </c>
    </row>
    <row r="228" spans="1:6" ht="15.75" x14ac:dyDescent="0.25">
      <c r="A228" s="58" t="s">
        <v>31</v>
      </c>
      <c r="B228" s="56">
        <f>Sheet1!B259</f>
        <v>9.9</v>
      </c>
      <c r="C228" s="56">
        <f>Sheet1!C259</f>
        <v>19.7</v>
      </c>
      <c r="D228" s="1">
        <v>100</v>
      </c>
      <c r="E228" s="1">
        <v>10</v>
      </c>
      <c r="F228" s="1">
        <v>30</v>
      </c>
    </row>
    <row r="229" spans="1:6" ht="15.75" x14ac:dyDescent="0.25">
      <c r="A229" s="58" t="s">
        <v>32</v>
      </c>
      <c r="B229" s="56">
        <f>Sheet1!B260</f>
        <v>10.9</v>
      </c>
      <c r="C229" s="56">
        <f>Sheet1!C260</f>
        <v>20.7</v>
      </c>
    </row>
    <row r="230" spans="1:6" ht="15.75" x14ac:dyDescent="0.25">
      <c r="A230" s="58" t="s">
        <v>26</v>
      </c>
      <c r="B230" s="56">
        <f>Sheet1!B261</f>
        <v>11.9</v>
      </c>
      <c r="C230" s="56">
        <f>Sheet1!C261</f>
        <v>21.7</v>
      </c>
      <c r="D230" s="1">
        <v>200</v>
      </c>
      <c r="E230" s="1">
        <v>20</v>
      </c>
      <c r="F230" s="1">
        <v>60</v>
      </c>
    </row>
    <row r="231" spans="1:6" ht="15.75" x14ac:dyDescent="0.25">
      <c r="A231" s="58" t="s">
        <v>27</v>
      </c>
      <c r="B231" s="56">
        <f>Sheet1!B262</f>
        <v>12.9</v>
      </c>
      <c r="C231" s="56">
        <f>Sheet1!C262</f>
        <v>22.7</v>
      </c>
      <c r="D231" s="1">
        <v>100</v>
      </c>
      <c r="E231" s="1">
        <v>10</v>
      </c>
      <c r="F231" s="1">
        <v>30</v>
      </c>
    </row>
    <row r="232" spans="1:6" ht="15.75" x14ac:dyDescent="0.25">
      <c r="A232" s="58" t="s">
        <v>28</v>
      </c>
      <c r="B232" s="56">
        <f>Sheet1!B263</f>
        <v>13.9</v>
      </c>
      <c r="C232" s="56">
        <f>Sheet1!C263</f>
        <v>23.7</v>
      </c>
      <c r="D232" s="1">
        <v>100</v>
      </c>
      <c r="E232" s="1">
        <v>10</v>
      </c>
      <c r="F232" s="1">
        <v>30</v>
      </c>
    </row>
    <row r="233" spans="1:6" ht="15.75" x14ac:dyDescent="0.25">
      <c r="A233" s="58" t="s">
        <v>29</v>
      </c>
      <c r="B233" s="56">
        <f>Sheet1!B264</f>
        <v>14.9</v>
      </c>
      <c r="C233" s="56">
        <f>Sheet1!C264</f>
        <v>24.7</v>
      </c>
      <c r="D233" s="1">
        <v>100</v>
      </c>
      <c r="E233" s="1">
        <v>10</v>
      </c>
      <c r="F233" s="1">
        <v>30</v>
      </c>
    </row>
    <row r="234" spans="1:6" ht="15.75" x14ac:dyDescent="0.25">
      <c r="A234" s="58" t="s">
        <v>30</v>
      </c>
      <c r="B234" s="56">
        <f>Sheet1!B265</f>
        <v>15.9</v>
      </c>
      <c r="C234" s="56">
        <f>Sheet1!C265</f>
        <v>25.7</v>
      </c>
      <c r="D234" s="1">
        <v>100</v>
      </c>
      <c r="E234" s="1">
        <v>10</v>
      </c>
      <c r="F234" s="1">
        <v>30</v>
      </c>
    </row>
    <row r="235" spans="1:6" ht="15.75" x14ac:dyDescent="0.25">
      <c r="A235" s="58" t="s">
        <v>31</v>
      </c>
      <c r="B235" s="56">
        <f>Sheet1!B266</f>
        <v>16.899999999999999</v>
      </c>
      <c r="C235" s="56">
        <f>Sheet1!C266</f>
        <v>26.7</v>
      </c>
      <c r="D235" s="1">
        <v>100</v>
      </c>
      <c r="E235" s="1">
        <v>10</v>
      </c>
      <c r="F235" s="1">
        <v>30</v>
      </c>
    </row>
    <row r="236" spans="1:6" ht="15.75" x14ac:dyDescent="0.25">
      <c r="A236" s="58" t="s">
        <v>32</v>
      </c>
      <c r="B236" s="56">
        <f>Sheet1!B267</f>
        <v>17.899999999999999</v>
      </c>
      <c r="C236" s="56">
        <f>Sheet1!C267</f>
        <v>27.7</v>
      </c>
      <c r="D236" s="1">
        <v>100</v>
      </c>
      <c r="E236" s="1">
        <v>10</v>
      </c>
      <c r="F236" s="1">
        <v>30</v>
      </c>
    </row>
    <row r="237" spans="1:6" ht="15.75" x14ac:dyDescent="0.25">
      <c r="A237" s="58" t="s">
        <v>26</v>
      </c>
      <c r="B237" s="56">
        <f>Sheet1!B268</f>
        <v>18.899999999999999</v>
      </c>
      <c r="C237" s="56">
        <f>Sheet1!C268</f>
        <v>28.7</v>
      </c>
      <c r="D237" s="1">
        <v>100</v>
      </c>
      <c r="E237" s="1">
        <v>10</v>
      </c>
      <c r="F237" s="1">
        <v>30</v>
      </c>
    </row>
    <row r="238" spans="1:6" ht="15.75" x14ac:dyDescent="0.25">
      <c r="A238" s="58" t="s">
        <v>27</v>
      </c>
      <c r="B238" s="56">
        <f>Sheet1!B270</f>
        <v>19.899999999999999</v>
      </c>
      <c r="C238" s="56">
        <f>Sheet1!C270</f>
        <v>29.7</v>
      </c>
      <c r="D238" s="1">
        <v>100</v>
      </c>
      <c r="E238" s="1">
        <v>10</v>
      </c>
      <c r="F238" s="1">
        <v>30</v>
      </c>
    </row>
    <row r="239" spans="1:6" ht="15.75" x14ac:dyDescent="0.25">
      <c r="A239" s="58" t="s">
        <v>28</v>
      </c>
      <c r="B239" s="56">
        <f>Sheet1!B272</f>
        <v>20.9</v>
      </c>
      <c r="C239" s="56">
        <f>Sheet1!C272</f>
        <v>1.8</v>
      </c>
    </row>
    <row r="240" spans="1:6" ht="15.75" x14ac:dyDescent="0.25">
      <c r="A240" s="58" t="s">
        <v>29</v>
      </c>
      <c r="B240" s="56">
        <f>Sheet1!B273</f>
        <v>21.9</v>
      </c>
      <c r="C240" s="56">
        <f>Sheet1!C273</f>
        <v>2.8</v>
      </c>
    </row>
    <row r="241" spans="1:6" ht="15.75" x14ac:dyDescent="0.25">
      <c r="A241" s="58" t="s">
        <v>30</v>
      </c>
      <c r="B241" s="56">
        <f>Sheet1!B274</f>
        <v>22.9</v>
      </c>
      <c r="C241" s="56">
        <f>Sheet1!C274</f>
        <v>3.8</v>
      </c>
      <c r="D241" s="1">
        <v>210</v>
      </c>
      <c r="E241" s="1">
        <v>30</v>
      </c>
      <c r="F241" s="1">
        <v>90</v>
      </c>
    </row>
    <row r="242" spans="1:6" ht="15.75" x14ac:dyDescent="0.25">
      <c r="A242" s="58" t="s">
        <v>31</v>
      </c>
      <c r="B242" s="56">
        <f>Sheet1!B275</f>
        <v>23.9</v>
      </c>
      <c r="C242" s="56">
        <f>Sheet1!C275</f>
        <v>4.8</v>
      </c>
    </row>
    <row r="243" spans="1:6" ht="15.75" x14ac:dyDescent="0.25">
      <c r="A243" s="58" t="s">
        <v>32</v>
      </c>
      <c r="B243" s="56">
        <f>Sheet1!B276</f>
        <v>24.9</v>
      </c>
      <c r="C243" s="56">
        <f>Sheet1!C276</f>
        <v>5.8</v>
      </c>
    </row>
    <row r="244" spans="1:6" ht="15.75" x14ac:dyDescent="0.25">
      <c r="A244" s="58" t="s">
        <v>26</v>
      </c>
      <c r="B244" s="56">
        <f>Sheet1!B277</f>
        <v>25.9</v>
      </c>
      <c r="C244" s="56">
        <f>Sheet1!C277</f>
        <v>6.8</v>
      </c>
    </row>
    <row r="245" spans="1:6" ht="15.75" x14ac:dyDescent="0.25">
      <c r="A245" s="58" t="s">
        <v>27</v>
      </c>
      <c r="B245" s="56">
        <f>Sheet1!B278</f>
        <v>26.9</v>
      </c>
      <c r="C245" s="56">
        <f>Sheet1!C278</f>
        <v>7.8</v>
      </c>
    </row>
    <row r="246" spans="1:6" ht="15.75" x14ac:dyDescent="0.25">
      <c r="A246" s="58" t="s">
        <v>28</v>
      </c>
      <c r="B246" s="56">
        <f>Sheet1!B279</f>
        <v>27.9</v>
      </c>
      <c r="C246" s="56">
        <f>Sheet1!C279</f>
        <v>8.8000000000000007</v>
      </c>
    </row>
    <row r="247" spans="1:6" ht="15.75" x14ac:dyDescent="0.25">
      <c r="A247" s="58" t="s">
        <v>29</v>
      </c>
      <c r="B247" s="56">
        <f>Sheet1!B280</f>
        <v>28.9</v>
      </c>
      <c r="C247" s="56">
        <f>Sheet1!C280</f>
        <v>9.8000000000000007</v>
      </c>
    </row>
    <row r="248" spans="1:6" ht="15.75" x14ac:dyDescent="0.25">
      <c r="A248" s="58" t="s">
        <v>30</v>
      </c>
      <c r="B248" s="56">
        <f>Sheet1!B281</f>
        <v>29.9</v>
      </c>
      <c r="C248" s="56">
        <f>Sheet1!C281</f>
        <v>10.8</v>
      </c>
    </row>
    <row r="249" spans="1:6" ht="15.75" x14ac:dyDescent="0.25">
      <c r="A249" s="58" t="s">
        <v>31</v>
      </c>
      <c r="B249" s="56">
        <f>Sheet1!B282</f>
        <v>30.9</v>
      </c>
      <c r="C249" s="56">
        <f>Sheet1!C282</f>
        <v>11.8</v>
      </c>
    </row>
    <row r="250" spans="1:6" ht="15.75" x14ac:dyDescent="0.25">
      <c r="A250" s="58" t="s">
        <v>32</v>
      </c>
      <c r="B250" s="56" t="str">
        <f>Sheet1!B283</f>
        <v>1.10</v>
      </c>
      <c r="C250" s="56">
        <f>Sheet1!C283</f>
        <v>12.8</v>
      </c>
    </row>
    <row r="251" spans="1:6" ht="15.75" x14ac:dyDescent="0.25">
      <c r="A251" s="58" t="s">
        <v>26</v>
      </c>
      <c r="B251" s="56" t="str">
        <f>Sheet1!B284</f>
        <v>2.10</v>
      </c>
      <c r="C251" s="56">
        <f>Sheet1!C284</f>
        <v>13.8</v>
      </c>
    </row>
    <row r="252" spans="1:6" ht="15.75" x14ac:dyDescent="0.25">
      <c r="A252" s="58" t="s">
        <v>27</v>
      </c>
      <c r="B252" s="56" t="str">
        <f>Sheet1!B285</f>
        <v>3.10</v>
      </c>
      <c r="C252" s="56">
        <f>Sheet1!C285</f>
        <v>14.8</v>
      </c>
    </row>
    <row r="253" spans="1:6" ht="15.75" x14ac:dyDescent="0.25">
      <c r="A253" s="58" t="s">
        <v>28</v>
      </c>
      <c r="B253" s="56" t="str">
        <f>Sheet1!B286</f>
        <v>4.10</v>
      </c>
      <c r="C253" s="56">
        <f>Sheet1!C286</f>
        <v>15.8</v>
      </c>
    </row>
    <row r="254" spans="1:6" ht="15.75" x14ac:dyDescent="0.25">
      <c r="A254" s="58" t="s">
        <v>29</v>
      </c>
      <c r="B254" s="56" t="str">
        <f>Sheet1!B287</f>
        <v>5.10</v>
      </c>
      <c r="C254" s="56">
        <f>Sheet1!C287</f>
        <v>16.8</v>
      </c>
    </row>
    <row r="255" spans="1:6" ht="15.75" x14ac:dyDescent="0.25">
      <c r="A255" s="58" t="s">
        <v>30</v>
      </c>
      <c r="B255" s="56" t="str">
        <f>Sheet1!B288</f>
        <v>6.10</v>
      </c>
      <c r="C255" s="56">
        <f>Sheet1!C288</f>
        <v>17.8</v>
      </c>
    </row>
    <row r="256" spans="1:6" ht="15.75" x14ac:dyDescent="0.25">
      <c r="A256" s="58" t="s">
        <v>31</v>
      </c>
      <c r="B256" s="56" t="str">
        <f>Sheet1!B289</f>
        <v>7.10</v>
      </c>
      <c r="C256" s="56">
        <f>Sheet1!C289</f>
        <v>18.8</v>
      </c>
    </row>
    <row r="257" spans="1:3" ht="15.75" x14ac:dyDescent="0.25">
      <c r="A257" s="58" t="s">
        <v>32</v>
      </c>
      <c r="B257" s="56" t="str">
        <f>Sheet1!B290</f>
        <v>8.10</v>
      </c>
      <c r="C257" s="56">
        <f>Sheet1!C290</f>
        <v>19.8</v>
      </c>
    </row>
    <row r="258" spans="1:3" ht="15.75" x14ac:dyDescent="0.25">
      <c r="B258" s="56" t="str">
        <f>Sheet1!B291</f>
        <v>9.10</v>
      </c>
      <c r="C258" s="56">
        <f>Sheet1!C291</f>
        <v>20.8</v>
      </c>
    </row>
    <row r="259" spans="1:3" ht="15.75" x14ac:dyDescent="0.25">
      <c r="B259" s="56" t="str">
        <f>Sheet1!B292</f>
        <v>10.10</v>
      </c>
      <c r="C259" s="56">
        <f>Sheet1!C292</f>
        <v>21.8</v>
      </c>
    </row>
    <row r="260" spans="1:3" ht="15.75" x14ac:dyDescent="0.25">
      <c r="B260" s="56" t="str">
        <f>Sheet1!B293</f>
        <v>11.10</v>
      </c>
      <c r="C260" s="56">
        <f>Sheet1!C293</f>
        <v>22.8</v>
      </c>
    </row>
    <row r="261" spans="1:3" ht="15.75" x14ac:dyDescent="0.25">
      <c r="B261" s="56" t="str">
        <f>Sheet1!B294</f>
        <v>12.10</v>
      </c>
      <c r="C261" s="56">
        <f>Sheet1!C294</f>
        <v>23.8</v>
      </c>
    </row>
    <row r="262" spans="1:3" ht="15.75" x14ac:dyDescent="0.25">
      <c r="B262" s="56" t="str">
        <f>Sheet1!B295</f>
        <v>13.10</v>
      </c>
      <c r="C262" s="56">
        <f>Sheet1!C295</f>
        <v>24.8</v>
      </c>
    </row>
    <row r="263" spans="1:3" ht="15.75" x14ac:dyDescent="0.25">
      <c r="B263" s="56" t="str">
        <f>Sheet1!B296</f>
        <v>14.10</v>
      </c>
      <c r="C263" s="56">
        <f>Sheet1!C296</f>
        <v>25.8</v>
      </c>
    </row>
    <row r="264" spans="1:3" ht="15.75" x14ac:dyDescent="0.25">
      <c r="B264" s="56" t="str">
        <f>Sheet1!B297</f>
        <v>15.10</v>
      </c>
      <c r="C264" s="56">
        <f>Sheet1!C297</f>
        <v>26.8</v>
      </c>
    </row>
    <row r="265" spans="1:3" ht="15.75" x14ac:dyDescent="0.25">
      <c r="B265" s="56" t="str">
        <f>Sheet1!B298</f>
        <v>16.10</v>
      </c>
      <c r="C265" s="56">
        <f>Sheet1!C298</f>
        <v>27.8</v>
      </c>
    </row>
    <row r="266" spans="1:3" ht="15.75" x14ac:dyDescent="0.25">
      <c r="B266" s="56" t="str">
        <f>Sheet1!B299</f>
        <v>17.10</v>
      </c>
      <c r="C266" s="56">
        <f>Sheet1!C299</f>
        <v>28.8</v>
      </c>
    </row>
    <row r="267" spans="1:3" ht="15.75" x14ac:dyDescent="0.25">
      <c r="B267" s="56" t="str">
        <f>Sheet1!B300</f>
        <v>18.10</v>
      </c>
      <c r="C267" s="56">
        <f>Sheet1!C300</f>
        <v>29.8</v>
      </c>
    </row>
    <row r="268" spans="1:3" ht="15.75" x14ac:dyDescent="0.25">
      <c r="B268" s="56" t="str">
        <f>Sheet1!B301</f>
        <v>19.10</v>
      </c>
      <c r="C268" s="56">
        <f>Sheet1!C301</f>
        <v>30.8</v>
      </c>
    </row>
    <row r="269" spans="1:3" ht="15.75" x14ac:dyDescent="0.25">
      <c r="B269" s="56" t="str">
        <f>Sheet1!B302</f>
        <v>20.10</v>
      </c>
      <c r="C269" s="56">
        <f>Sheet1!C302</f>
        <v>0</v>
      </c>
    </row>
    <row r="270" spans="1:3" ht="15.75" x14ac:dyDescent="0.25">
      <c r="B270" s="56" t="str">
        <f>Sheet1!B303</f>
        <v>21.10</v>
      </c>
      <c r="C270" s="56">
        <f>Sheet1!C303</f>
        <v>0</v>
      </c>
    </row>
    <row r="271" spans="1:3" ht="15.75" x14ac:dyDescent="0.25">
      <c r="B271" s="56" t="str">
        <f>Sheet1!B304</f>
        <v>22.10</v>
      </c>
      <c r="C271" s="56">
        <f>Sheet1!C304</f>
        <v>0</v>
      </c>
    </row>
    <row r="272" spans="1:3" ht="15.75" x14ac:dyDescent="0.25">
      <c r="B272" s="56" t="str">
        <f>Sheet1!B305</f>
        <v>23.10</v>
      </c>
      <c r="C272" s="56">
        <f>Sheet1!C305</f>
        <v>0</v>
      </c>
    </row>
    <row r="273" spans="2:3" ht="15.75" x14ac:dyDescent="0.25">
      <c r="B273" s="56" t="str">
        <f>Sheet1!B306</f>
        <v>24.10</v>
      </c>
      <c r="C273" s="56">
        <f>Sheet1!C306</f>
        <v>0</v>
      </c>
    </row>
    <row r="274" spans="2:3" ht="15.75" x14ac:dyDescent="0.25">
      <c r="B274" s="56" t="str">
        <f>Sheet1!B307</f>
        <v>25.10</v>
      </c>
      <c r="C274" s="56">
        <f>Sheet1!C307</f>
        <v>0</v>
      </c>
    </row>
    <row r="275" spans="2:3" ht="15.75" x14ac:dyDescent="0.25">
      <c r="B275" s="56" t="str">
        <f>Sheet1!B308</f>
        <v>26.10</v>
      </c>
      <c r="C275" s="56">
        <f>Sheet1!C308</f>
        <v>0</v>
      </c>
    </row>
    <row r="276" spans="2:3" ht="15.75" x14ac:dyDescent="0.25">
      <c r="B276" s="56" t="str">
        <f>Sheet1!B309</f>
        <v>27.10</v>
      </c>
      <c r="C276" s="56">
        <f>Sheet1!C309</f>
        <v>0</v>
      </c>
    </row>
    <row r="277" spans="2:3" ht="15.75" x14ac:dyDescent="0.25">
      <c r="B277" s="56" t="str">
        <f>Sheet1!B310</f>
        <v>28.10</v>
      </c>
      <c r="C277" s="56">
        <f>Sheet1!C310</f>
        <v>0</v>
      </c>
    </row>
    <row r="278" spans="2:3" ht="15.75" x14ac:dyDescent="0.25">
      <c r="B278" s="56" t="str">
        <f>Sheet1!B311</f>
        <v>29.10</v>
      </c>
      <c r="C278" s="56">
        <f>Sheet1!C311</f>
        <v>0</v>
      </c>
    </row>
    <row r="279" spans="2:3" ht="15.75" x14ac:dyDescent="0.25">
      <c r="B279" s="56" t="str">
        <f>Sheet1!B312</f>
        <v>30.10</v>
      </c>
      <c r="C279" s="56">
        <f>Sheet1!C312</f>
        <v>0</v>
      </c>
    </row>
    <row r="280" spans="2:3" ht="15.75" x14ac:dyDescent="0.25">
      <c r="B280" s="56" t="str">
        <f>Sheet1!B313</f>
        <v>31.10</v>
      </c>
      <c r="C280" s="56">
        <f>Sheet1!C313</f>
        <v>0</v>
      </c>
    </row>
    <row r="281" spans="2:3" ht="15.75" x14ac:dyDescent="0.25">
      <c r="B281" s="56">
        <f>Sheet1!B314</f>
        <v>0</v>
      </c>
      <c r="C281" s="56">
        <f>Sheet1!C314</f>
        <v>0</v>
      </c>
    </row>
    <row r="282" spans="2:3" ht="15.75" x14ac:dyDescent="0.25">
      <c r="B282" s="56">
        <f>Sheet1!B315</f>
        <v>0</v>
      </c>
      <c r="C282" s="56">
        <f>Sheet1!C315</f>
        <v>0</v>
      </c>
    </row>
    <row r="283" spans="2:3" ht="15.75" x14ac:dyDescent="0.25">
      <c r="B283" s="56">
        <f>Sheet1!B316</f>
        <v>0</v>
      </c>
      <c r="C283" s="56">
        <f>Sheet1!C316</f>
        <v>0</v>
      </c>
    </row>
    <row r="284" spans="2:3" ht="15.75" x14ac:dyDescent="0.25">
      <c r="B284" s="56">
        <f>Sheet1!B317</f>
        <v>0</v>
      </c>
      <c r="C284" s="56">
        <f>Sheet1!C317</f>
        <v>0</v>
      </c>
    </row>
    <row r="285" spans="2:3" ht="15.75" x14ac:dyDescent="0.25">
      <c r="B285" s="56">
        <f>Sheet1!B318</f>
        <v>0</v>
      </c>
      <c r="C285" s="56">
        <f>Sheet1!C318</f>
        <v>0</v>
      </c>
    </row>
    <row r="286" spans="2:3" ht="15.75" x14ac:dyDescent="0.25">
      <c r="B286" s="56">
        <f>Sheet1!B319</f>
        <v>0</v>
      </c>
      <c r="C286" s="56">
        <f>Sheet1!C319</f>
        <v>0</v>
      </c>
    </row>
    <row r="287" spans="2:3" ht="15.75" x14ac:dyDescent="0.25">
      <c r="B287" s="56">
        <f>Sheet1!B320</f>
        <v>0</v>
      </c>
      <c r="C287" s="56">
        <f>Sheet1!C320</f>
        <v>0</v>
      </c>
    </row>
    <row r="288" spans="2:3" ht="15.75" x14ac:dyDescent="0.25">
      <c r="B288" s="56">
        <f>Sheet1!B321</f>
        <v>0</v>
      </c>
      <c r="C288" s="56">
        <f>Sheet1!C321</f>
        <v>0</v>
      </c>
    </row>
    <row r="289" spans="2:3" ht="15.75" x14ac:dyDescent="0.25">
      <c r="B289" s="56">
        <f>Sheet1!B322</f>
        <v>0</v>
      </c>
      <c r="C289" s="56">
        <f>Sheet1!C322</f>
        <v>0</v>
      </c>
    </row>
    <row r="290" spans="2:3" ht="15.75" x14ac:dyDescent="0.25">
      <c r="B290" s="56">
        <f>Sheet1!B323</f>
        <v>0</v>
      </c>
      <c r="C290" s="56">
        <f>Sheet1!C323</f>
        <v>0</v>
      </c>
    </row>
    <row r="291" spans="2:3" ht="15.75" x14ac:dyDescent="0.25">
      <c r="B291" s="56">
        <f>Sheet1!B324</f>
        <v>0</v>
      </c>
      <c r="C291" s="56">
        <f>Sheet1!C324</f>
        <v>0</v>
      </c>
    </row>
    <row r="292" spans="2:3" ht="15.75" x14ac:dyDescent="0.25">
      <c r="B292" s="56">
        <f>Sheet1!B325</f>
        <v>0</v>
      </c>
      <c r="C292" s="56">
        <f>Sheet1!C325</f>
        <v>0</v>
      </c>
    </row>
    <row r="293" spans="2:3" ht="15.75" x14ac:dyDescent="0.25">
      <c r="B293" s="56">
        <f>Sheet1!B326</f>
        <v>0</v>
      </c>
      <c r="C293" s="56">
        <f>Sheet1!C326</f>
        <v>0</v>
      </c>
    </row>
    <row r="294" spans="2:3" ht="15.75" x14ac:dyDescent="0.25">
      <c r="B294" s="56">
        <f>Sheet1!B327</f>
        <v>0</v>
      </c>
      <c r="C294" s="56">
        <f>Sheet1!C327</f>
        <v>0</v>
      </c>
    </row>
    <row r="295" spans="2:3" ht="15.75" x14ac:dyDescent="0.25">
      <c r="B295" s="56">
        <f>Sheet1!B328</f>
        <v>0</v>
      </c>
      <c r="C295" s="56">
        <f>Sheet1!C328</f>
        <v>0</v>
      </c>
    </row>
    <row r="296" spans="2:3" ht="15.75" x14ac:dyDescent="0.25">
      <c r="B296" s="56">
        <f>Sheet1!B329</f>
        <v>0</v>
      </c>
      <c r="C296" s="56">
        <f>Sheet1!C329</f>
        <v>0</v>
      </c>
    </row>
    <row r="297" spans="2:3" ht="15.75" x14ac:dyDescent="0.25">
      <c r="B297" s="56">
        <f>Sheet1!B330</f>
        <v>0</v>
      </c>
      <c r="C297" s="56">
        <f>Sheet1!C330</f>
        <v>0</v>
      </c>
    </row>
    <row r="298" spans="2:3" ht="15.75" x14ac:dyDescent="0.25">
      <c r="B298" s="56">
        <f>Sheet1!B331</f>
        <v>0</v>
      </c>
      <c r="C298" s="56">
        <f>Sheet1!C331</f>
        <v>0</v>
      </c>
    </row>
    <row r="299" spans="2:3" ht="15.75" x14ac:dyDescent="0.25">
      <c r="B299" s="56">
        <f>Sheet1!B332</f>
        <v>0</v>
      </c>
      <c r="C299" s="56">
        <f>Sheet1!C332</f>
        <v>0</v>
      </c>
    </row>
    <row r="300" spans="2:3" ht="15.75" x14ac:dyDescent="0.25">
      <c r="B300" s="56">
        <f>Sheet1!B333</f>
        <v>0</v>
      </c>
      <c r="C300" s="56">
        <f>Sheet1!C333</f>
        <v>0</v>
      </c>
    </row>
    <row r="301" spans="2:3" ht="15.75" x14ac:dyDescent="0.25">
      <c r="B301" s="56">
        <f>Sheet1!B334</f>
        <v>0</v>
      </c>
      <c r="C301" s="56">
        <f>Sheet1!C334</f>
        <v>0</v>
      </c>
    </row>
    <row r="302" spans="2:3" ht="15.75" x14ac:dyDescent="0.25">
      <c r="B302" s="56">
        <f>Sheet1!B335</f>
        <v>0</v>
      </c>
      <c r="C302" s="56">
        <f>Sheet1!C335</f>
        <v>0</v>
      </c>
    </row>
    <row r="303" spans="2:3" ht="15.75" x14ac:dyDescent="0.25">
      <c r="B303" s="56">
        <f>Sheet1!B336</f>
        <v>0</v>
      </c>
      <c r="C303" s="56">
        <f>Sheet1!C336</f>
        <v>0</v>
      </c>
    </row>
    <row r="304" spans="2:3" ht="15.75" x14ac:dyDescent="0.25">
      <c r="B304" s="56">
        <f>Sheet1!B337</f>
        <v>0</v>
      </c>
      <c r="C304" s="56">
        <f>Sheet1!C337</f>
        <v>0</v>
      </c>
    </row>
    <row r="305" spans="2:3" ht="15.75" x14ac:dyDescent="0.25">
      <c r="B305" s="56">
        <f>Sheet1!B338</f>
        <v>0</v>
      </c>
      <c r="C305" s="56">
        <f>Sheet1!C338</f>
        <v>0</v>
      </c>
    </row>
    <row r="306" spans="2:3" ht="15.75" x14ac:dyDescent="0.25">
      <c r="B306" s="56">
        <f>Sheet1!B339</f>
        <v>0</v>
      </c>
      <c r="C306" s="56">
        <f>Sheet1!C339</f>
        <v>0</v>
      </c>
    </row>
    <row r="307" spans="2:3" ht="15.75" x14ac:dyDescent="0.25">
      <c r="B307" s="56">
        <f>Sheet1!B340</f>
        <v>0</v>
      </c>
      <c r="C307" s="56">
        <f>Sheet1!C340</f>
        <v>0</v>
      </c>
    </row>
    <row r="308" spans="2:3" ht="15.75" x14ac:dyDescent="0.25">
      <c r="B308" s="56">
        <f>Sheet1!B341</f>
        <v>0</v>
      </c>
      <c r="C308" s="56">
        <f>Sheet1!C341</f>
        <v>0</v>
      </c>
    </row>
    <row r="309" spans="2:3" ht="15.75" x14ac:dyDescent="0.25">
      <c r="B309" s="56">
        <f>Sheet1!B342</f>
        <v>0</v>
      </c>
      <c r="C309" s="56">
        <f>Sheet1!C342</f>
        <v>0</v>
      </c>
    </row>
    <row r="310" spans="2:3" ht="15.75" x14ac:dyDescent="0.25">
      <c r="B310" s="56">
        <f>Sheet1!B343</f>
        <v>0</v>
      </c>
      <c r="C310" s="56">
        <f>Sheet1!C343</f>
        <v>0</v>
      </c>
    </row>
    <row r="311" spans="2:3" ht="15.75" x14ac:dyDescent="0.25">
      <c r="B311" s="56">
        <f>Sheet1!B344</f>
        <v>0</v>
      </c>
      <c r="C311" s="56">
        <f>Sheet1!C344</f>
        <v>0</v>
      </c>
    </row>
    <row r="312" spans="2:3" ht="15.75" x14ac:dyDescent="0.25">
      <c r="B312" s="56">
        <f>Sheet1!B345</f>
        <v>0</v>
      </c>
      <c r="C312" s="56">
        <f>Sheet1!C345</f>
        <v>0</v>
      </c>
    </row>
    <row r="313" spans="2:3" ht="15.75" x14ac:dyDescent="0.25">
      <c r="B313" s="56">
        <f>Sheet1!B346</f>
        <v>0</v>
      </c>
      <c r="C313" s="56">
        <f>Sheet1!C346</f>
        <v>0</v>
      </c>
    </row>
    <row r="314" spans="2:3" ht="15.75" x14ac:dyDescent="0.25">
      <c r="B314" s="56">
        <f>Sheet1!B347</f>
        <v>0</v>
      </c>
      <c r="C314" s="56">
        <f>Sheet1!C347</f>
        <v>0</v>
      </c>
    </row>
    <row r="315" spans="2:3" ht="15.75" x14ac:dyDescent="0.25">
      <c r="B315" s="56">
        <f>Sheet1!B348</f>
        <v>0</v>
      </c>
      <c r="C315" s="56">
        <f>Sheet1!C348</f>
        <v>0</v>
      </c>
    </row>
    <row r="316" spans="2:3" ht="15.75" x14ac:dyDescent="0.25">
      <c r="B316" s="56">
        <f>Sheet1!B349</f>
        <v>0</v>
      </c>
      <c r="C316" s="56">
        <f>Sheet1!C349</f>
        <v>0</v>
      </c>
    </row>
    <row r="317" spans="2:3" ht="15.75" x14ac:dyDescent="0.25">
      <c r="B317" s="56">
        <f>Sheet1!B350</f>
        <v>0</v>
      </c>
      <c r="C317" s="56">
        <f>Sheet1!C350</f>
        <v>0</v>
      </c>
    </row>
    <row r="318" spans="2:3" ht="15.75" x14ac:dyDescent="0.25">
      <c r="B318" s="56">
        <f>Sheet1!B351</f>
        <v>0</v>
      </c>
      <c r="C318" s="56">
        <f>Sheet1!C351</f>
        <v>0</v>
      </c>
    </row>
    <row r="319" spans="2:3" ht="15.75" x14ac:dyDescent="0.25">
      <c r="B319" s="56">
        <f>Sheet1!B352</f>
        <v>0</v>
      </c>
      <c r="C319" s="56">
        <f>Sheet1!C352</f>
        <v>0</v>
      </c>
    </row>
    <row r="320" spans="2:3" ht="15.75" x14ac:dyDescent="0.25">
      <c r="B320" s="56">
        <f>Sheet1!B353</f>
        <v>0</v>
      </c>
      <c r="C320" s="56">
        <f>Sheet1!C353</f>
        <v>0</v>
      </c>
    </row>
    <row r="321" spans="2:3" ht="15.75" x14ac:dyDescent="0.25">
      <c r="B321" s="56">
        <f>Sheet1!B354</f>
        <v>0</v>
      </c>
      <c r="C321" s="56">
        <f>Sheet1!C354</f>
        <v>0</v>
      </c>
    </row>
    <row r="322" spans="2:3" ht="15.75" x14ac:dyDescent="0.25">
      <c r="B322" s="56">
        <f>Sheet1!B355</f>
        <v>0</v>
      </c>
      <c r="C322" s="56">
        <f>Sheet1!C355</f>
        <v>0</v>
      </c>
    </row>
    <row r="323" spans="2:3" ht="15.75" x14ac:dyDescent="0.25">
      <c r="B323" s="56">
        <f>Sheet1!B356</f>
        <v>0</v>
      </c>
      <c r="C323" s="56">
        <f>Sheet1!C356</f>
        <v>0</v>
      </c>
    </row>
    <row r="324" spans="2:3" ht="15.75" x14ac:dyDescent="0.25">
      <c r="B324" s="56">
        <f>Sheet1!B357</f>
        <v>0</v>
      </c>
      <c r="C324" s="56">
        <f>Sheet1!C357</f>
        <v>0</v>
      </c>
    </row>
    <row r="325" spans="2:3" ht="15.75" x14ac:dyDescent="0.25">
      <c r="B325" s="56">
        <f>Sheet1!B358</f>
        <v>0</v>
      </c>
      <c r="C325" s="56">
        <f>Sheet1!C358</f>
        <v>0</v>
      </c>
    </row>
    <row r="326" spans="2:3" ht="15.75" x14ac:dyDescent="0.25">
      <c r="B326" s="56">
        <f>Sheet1!B359</f>
        <v>0</v>
      </c>
      <c r="C326" s="56">
        <f>Sheet1!C359</f>
        <v>0</v>
      </c>
    </row>
    <row r="327" spans="2:3" ht="15.75" x14ac:dyDescent="0.25">
      <c r="B327" s="56">
        <f>Sheet1!B360</f>
        <v>0</v>
      </c>
      <c r="C327" s="56">
        <f>Sheet1!C360</f>
        <v>0</v>
      </c>
    </row>
    <row r="328" spans="2:3" ht="15.75" x14ac:dyDescent="0.25">
      <c r="B328" s="56">
        <f>Sheet1!B361</f>
        <v>0</v>
      </c>
      <c r="C328" s="56">
        <f>Sheet1!C361</f>
        <v>0</v>
      </c>
    </row>
    <row r="329" spans="2:3" ht="15.75" x14ac:dyDescent="0.25">
      <c r="B329" s="56">
        <f>Sheet1!B362</f>
        <v>0</v>
      </c>
      <c r="C329" s="56">
        <f>Sheet1!C362</f>
        <v>0</v>
      </c>
    </row>
    <row r="330" spans="2:3" ht="15.75" x14ac:dyDescent="0.25">
      <c r="B330" s="56">
        <f>Sheet1!B363</f>
        <v>0</v>
      </c>
      <c r="C330" s="56">
        <f>Sheet1!C363</f>
        <v>0</v>
      </c>
    </row>
    <row r="331" spans="2:3" ht="15.75" x14ac:dyDescent="0.25">
      <c r="B331" s="56">
        <f>Sheet1!B364</f>
        <v>0</v>
      </c>
      <c r="C331" s="56">
        <f>Sheet1!C364</f>
        <v>0</v>
      </c>
    </row>
    <row r="332" spans="2:3" ht="15.75" x14ac:dyDescent="0.25">
      <c r="B332" s="56">
        <f>Sheet1!B365</f>
        <v>0</v>
      </c>
      <c r="C332" s="56">
        <f>Sheet1!C365</f>
        <v>0</v>
      </c>
    </row>
    <row r="333" spans="2:3" ht="15.75" x14ac:dyDescent="0.25">
      <c r="B333" s="56">
        <f>Sheet1!B366</f>
        <v>0</v>
      </c>
      <c r="C333" s="56">
        <f>Sheet1!C366</f>
        <v>0</v>
      </c>
    </row>
    <row r="334" spans="2:3" ht="15.75" x14ac:dyDescent="0.25">
      <c r="B334" s="56">
        <f>Sheet1!B367</f>
        <v>0</v>
      </c>
      <c r="C334" s="56">
        <f>Sheet1!C367</f>
        <v>0</v>
      </c>
    </row>
    <row r="335" spans="2:3" ht="15.75" x14ac:dyDescent="0.25">
      <c r="B335" s="56">
        <f>Sheet1!B368</f>
        <v>0</v>
      </c>
      <c r="C335" s="56">
        <f>Sheet1!C368</f>
        <v>0</v>
      </c>
    </row>
    <row r="336" spans="2:3" ht="15.75" x14ac:dyDescent="0.25">
      <c r="B336" s="56">
        <f>Sheet1!B369</f>
        <v>0</v>
      </c>
      <c r="C336" s="56">
        <f>Sheet1!C369</f>
        <v>0</v>
      </c>
    </row>
    <row r="337" spans="2:3" ht="15.75" x14ac:dyDescent="0.25">
      <c r="B337" s="56">
        <f>Sheet1!B370</f>
        <v>0</v>
      </c>
      <c r="C337" s="56">
        <f>Sheet1!C370</f>
        <v>0</v>
      </c>
    </row>
    <row r="338" spans="2:3" ht="15.75" x14ac:dyDescent="0.25">
      <c r="B338" s="56">
        <f>Sheet1!B371</f>
        <v>0</v>
      </c>
      <c r="C338" s="56">
        <f>Sheet1!C371</f>
        <v>0</v>
      </c>
    </row>
    <row r="339" spans="2:3" ht="15.75" x14ac:dyDescent="0.25">
      <c r="B339" s="56">
        <f>Sheet1!B372</f>
        <v>0</v>
      </c>
      <c r="C339" s="56">
        <f>Sheet1!C372</f>
        <v>0</v>
      </c>
    </row>
    <row r="340" spans="2:3" ht="15.75" x14ac:dyDescent="0.25">
      <c r="B340" s="56">
        <f>Sheet1!B373</f>
        <v>0</v>
      </c>
      <c r="C340" s="56">
        <f>Sheet1!C373</f>
        <v>0</v>
      </c>
    </row>
    <row r="341" spans="2:3" ht="15.75" x14ac:dyDescent="0.25">
      <c r="B341" s="56">
        <f>Sheet1!B374</f>
        <v>0</v>
      </c>
      <c r="C341" s="56">
        <f>Sheet1!C374</f>
        <v>0</v>
      </c>
    </row>
    <row r="342" spans="2:3" ht="15.75" x14ac:dyDescent="0.25">
      <c r="B342" s="56">
        <f>Sheet1!B375</f>
        <v>0</v>
      </c>
      <c r="C342" s="56">
        <f>Sheet1!C375</f>
        <v>0</v>
      </c>
    </row>
    <row r="343" spans="2:3" ht="15.75" x14ac:dyDescent="0.25">
      <c r="B343" s="56">
        <f>Sheet1!B376</f>
        <v>0</v>
      </c>
      <c r="C343" s="56">
        <f>Sheet1!C376</f>
        <v>0</v>
      </c>
    </row>
    <row r="344" spans="2:3" ht="15.75" x14ac:dyDescent="0.25">
      <c r="B344" s="56">
        <f>Sheet1!B377</f>
        <v>0</v>
      </c>
      <c r="C344" s="56">
        <f>Sheet1!C377</f>
        <v>0</v>
      </c>
    </row>
    <row r="345" spans="2:3" ht="15.75" x14ac:dyDescent="0.25">
      <c r="B345" s="56">
        <f>Sheet1!B378</f>
        <v>0</v>
      </c>
      <c r="C345" s="56">
        <f>Sheet1!C378</f>
        <v>0</v>
      </c>
    </row>
    <row r="346" spans="2:3" ht="15.75" x14ac:dyDescent="0.25">
      <c r="B346" s="56">
        <f>Sheet1!B379</f>
        <v>0</v>
      </c>
      <c r="C346" s="56">
        <f>Sheet1!C379</f>
        <v>0</v>
      </c>
    </row>
    <row r="347" spans="2:3" ht="15.75" x14ac:dyDescent="0.25">
      <c r="B347" s="56">
        <f>Sheet1!B380</f>
        <v>0</v>
      </c>
      <c r="C347" s="56">
        <f>Sheet1!C380</f>
        <v>0</v>
      </c>
    </row>
    <row r="348" spans="2:3" ht="15.75" x14ac:dyDescent="0.25">
      <c r="B348" s="56">
        <f>Sheet1!B381</f>
        <v>0</v>
      </c>
      <c r="C348" s="56">
        <f>Sheet1!C381</f>
        <v>0</v>
      </c>
    </row>
    <row r="349" spans="2:3" ht="15.75" x14ac:dyDescent="0.25">
      <c r="B349" s="56">
        <f>Sheet1!B382</f>
        <v>0</v>
      </c>
      <c r="C349" s="56">
        <f>Sheet1!C382</f>
        <v>0</v>
      </c>
    </row>
    <row r="350" spans="2:3" ht="15.75" x14ac:dyDescent="0.25">
      <c r="B350" s="56">
        <f>Sheet1!B383</f>
        <v>0</v>
      </c>
      <c r="C350" s="56">
        <f>Sheet1!C383</f>
        <v>0</v>
      </c>
    </row>
    <row r="351" spans="2:3" ht="15.75" x14ac:dyDescent="0.25">
      <c r="B351" s="56">
        <f>Sheet1!B384</f>
        <v>0</v>
      </c>
      <c r="C351" s="56">
        <f>Sheet1!C384</f>
        <v>0</v>
      </c>
    </row>
    <row r="352" spans="2:3" ht="15.75" x14ac:dyDescent="0.25">
      <c r="B352" s="56">
        <f>Sheet1!B385</f>
        <v>0</v>
      </c>
      <c r="C352" s="56">
        <f>Sheet1!C385</f>
        <v>0</v>
      </c>
    </row>
    <row r="353" spans="2:3" ht="15.75" x14ac:dyDescent="0.25">
      <c r="B353" s="56">
        <f>Sheet1!B386</f>
        <v>0</v>
      </c>
      <c r="C353" s="56">
        <f>Sheet1!C386</f>
        <v>0</v>
      </c>
    </row>
    <row r="354" spans="2:3" ht="15.75" x14ac:dyDescent="0.25">
      <c r="B354" s="56">
        <f>Sheet1!B387</f>
        <v>0</v>
      </c>
      <c r="C354" s="56">
        <f>Sheet1!C387</f>
        <v>0</v>
      </c>
    </row>
    <row r="355" spans="2:3" ht="15.75" x14ac:dyDescent="0.25">
      <c r="B355" s="56">
        <f>Sheet1!B388</f>
        <v>0</v>
      </c>
      <c r="C355" s="56">
        <f>Sheet1!C388</f>
        <v>0</v>
      </c>
    </row>
    <row r="356" spans="2:3" ht="15.75" x14ac:dyDescent="0.25">
      <c r="B356" s="56">
        <f>Sheet1!B389</f>
        <v>0</v>
      </c>
      <c r="C356" s="56">
        <f>Sheet1!C389</f>
        <v>0</v>
      </c>
    </row>
    <row r="357" spans="2:3" ht="15.75" x14ac:dyDescent="0.25">
      <c r="B357" s="56">
        <f>Sheet1!B390</f>
        <v>0</v>
      </c>
      <c r="C357" s="56">
        <f>Sheet1!C390</f>
        <v>0</v>
      </c>
    </row>
    <row r="358" spans="2:3" ht="15.75" x14ac:dyDescent="0.25">
      <c r="B358" s="56">
        <f>Sheet1!B391</f>
        <v>0</v>
      </c>
      <c r="C358" s="56">
        <f>Sheet1!C391</f>
        <v>0</v>
      </c>
    </row>
    <row r="359" spans="2:3" ht="15.75" x14ac:dyDescent="0.25">
      <c r="B359" s="56">
        <f>Sheet1!B392</f>
        <v>0</v>
      </c>
      <c r="C359" s="56">
        <f>Sheet1!C392</f>
        <v>0</v>
      </c>
    </row>
    <row r="360" spans="2:3" ht="15.75" x14ac:dyDescent="0.25">
      <c r="B360" s="56">
        <f>Sheet1!B393</f>
        <v>0</v>
      </c>
      <c r="C360" s="56">
        <f>Sheet1!C393</f>
        <v>0</v>
      </c>
    </row>
    <row r="361" spans="2:3" ht="15.75" x14ac:dyDescent="0.25">
      <c r="B361" s="56">
        <f>Sheet1!B394</f>
        <v>0</v>
      </c>
      <c r="C361" s="56">
        <f>Sheet1!C394</f>
        <v>0</v>
      </c>
    </row>
    <row r="362" spans="2:3" ht="15.75" x14ac:dyDescent="0.25">
      <c r="B362" s="56">
        <f>Sheet1!B395</f>
        <v>0</v>
      </c>
      <c r="C362" s="56">
        <f>Sheet1!C395</f>
        <v>0</v>
      </c>
    </row>
    <row r="363" spans="2:3" ht="15.75" x14ac:dyDescent="0.25">
      <c r="B363" s="56">
        <f>Sheet1!B396</f>
        <v>0</v>
      </c>
      <c r="C363" s="56">
        <f>Sheet1!C396</f>
        <v>0</v>
      </c>
    </row>
    <row r="364" spans="2:3" ht="15.75" x14ac:dyDescent="0.25">
      <c r="B364" s="56">
        <f>Sheet1!B397</f>
        <v>0</v>
      </c>
      <c r="C364" s="56">
        <f>Sheet1!C397</f>
        <v>0</v>
      </c>
    </row>
    <row r="365" spans="2:3" ht="15.75" x14ac:dyDescent="0.25">
      <c r="B365" s="56">
        <f>Sheet1!B398</f>
        <v>0</v>
      </c>
      <c r="C365" s="56">
        <f>Sheet1!C398</f>
        <v>0</v>
      </c>
    </row>
    <row r="366" spans="2:3" ht="15.75" x14ac:dyDescent="0.25">
      <c r="B366" s="56">
        <f>Sheet1!B399</f>
        <v>0</v>
      </c>
      <c r="C366" s="56">
        <f>Sheet1!C399</f>
        <v>0</v>
      </c>
    </row>
    <row r="367" spans="2:3" ht="15.75" x14ac:dyDescent="0.25">
      <c r="B367" s="56">
        <f>Sheet1!B400</f>
        <v>0</v>
      </c>
      <c r="C367" s="56">
        <f>Sheet1!C400</f>
        <v>0</v>
      </c>
    </row>
    <row r="368" spans="2:3" ht="15.75" x14ac:dyDescent="0.25">
      <c r="B368" s="56">
        <f>Sheet1!B401</f>
        <v>0</v>
      </c>
      <c r="C368" s="56">
        <f>Sheet1!C401</f>
        <v>0</v>
      </c>
    </row>
    <row r="369" spans="2:3" ht="15.75" x14ac:dyDescent="0.25">
      <c r="B369" s="56">
        <f>Sheet1!B402</f>
        <v>0</v>
      </c>
      <c r="C369" s="56">
        <f>Sheet1!C402</f>
        <v>0</v>
      </c>
    </row>
    <row r="370" spans="2:3" ht="15.75" x14ac:dyDescent="0.25">
      <c r="B370" s="56">
        <f>Sheet1!B403</f>
        <v>0</v>
      </c>
      <c r="C370" s="56">
        <f>Sheet1!C403</f>
        <v>0</v>
      </c>
    </row>
    <row r="371" spans="2:3" ht="15.75" x14ac:dyDescent="0.25">
      <c r="B371" s="56">
        <f>Sheet1!B404</f>
        <v>0</v>
      </c>
      <c r="C371" s="56">
        <f>Sheet1!C404</f>
        <v>0</v>
      </c>
    </row>
    <row r="372" spans="2:3" ht="15.75" x14ac:dyDescent="0.25">
      <c r="B372" s="56">
        <f>Sheet1!B405</f>
        <v>0</v>
      </c>
      <c r="C372" s="56">
        <f>Sheet1!C405</f>
        <v>0</v>
      </c>
    </row>
    <row r="373" spans="2:3" ht="15.75" x14ac:dyDescent="0.25">
      <c r="B373" s="56">
        <f>Sheet1!B406</f>
        <v>0</v>
      </c>
      <c r="C373" s="56">
        <f>Sheet1!C406</f>
        <v>0</v>
      </c>
    </row>
    <row r="374" spans="2:3" ht="15.75" x14ac:dyDescent="0.25">
      <c r="B374" s="56">
        <f>Sheet1!B407</f>
        <v>0</v>
      </c>
      <c r="C374" s="56">
        <f>Sheet1!C407</f>
        <v>0</v>
      </c>
    </row>
    <row r="375" spans="2:3" ht="15.75" x14ac:dyDescent="0.25">
      <c r="B375" s="56">
        <f>Sheet1!B408</f>
        <v>0</v>
      </c>
      <c r="C375" s="56">
        <f>Sheet1!C408</f>
        <v>0</v>
      </c>
    </row>
    <row r="376" spans="2:3" ht="15.75" x14ac:dyDescent="0.25">
      <c r="B376" s="56">
        <f>Sheet1!B409</f>
        <v>0</v>
      </c>
      <c r="C376" s="56">
        <f>Sheet1!C409</f>
        <v>0</v>
      </c>
    </row>
    <row r="377" spans="2:3" ht="15.75" x14ac:dyDescent="0.25">
      <c r="B377" s="56">
        <f>Sheet1!B410</f>
        <v>0</v>
      </c>
      <c r="C377" s="56">
        <f>Sheet1!C410</f>
        <v>0</v>
      </c>
    </row>
    <row r="378" spans="2:3" ht="15.75" x14ac:dyDescent="0.25">
      <c r="B378" s="56">
        <f>Sheet1!B411</f>
        <v>0</v>
      </c>
      <c r="C378" s="56">
        <f>Sheet1!C411</f>
        <v>0</v>
      </c>
    </row>
    <row r="379" spans="2:3" ht="15.75" x14ac:dyDescent="0.25">
      <c r="B379" s="56">
        <f>Sheet1!B412</f>
        <v>0</v>
      </c>
      <c r="C379" s="56">
        <f>Sheet1!C412</f>
        <v>0</v>
      </c>
    </row>
    <row r="380" spans="2:3" ht="15.75" x14ac:dyDescent="0.25">
      <c r="B380" s="56">
        <f>Sheet1!B413</f>
        <v>0</v>
      </c>
      <c r="C380" s="56">
        <f>Sheet1!C413</f>
        <v>0</v>
      </c>
    </row>
    <row r="381" spans="2:3" ht="15.75" x14ac:dyDescent="0.25">
      <c r="B381" s="56">
        <f>Sheet1!B414</f>
        <v>0</v>
      </c>
      <c r="C381" s="56">
        <f>Sheet1!C414</f>
        <v>0</v>
      </c>
    </row>
    <row r="382" spans="2:3" ht="15.75" x14ac:dyDescent="0.25">
      <c r="B382" s="56">
        <f>Sheet1!B415</f>
        <v>0</v>
      </c>
      <c r="C382" s="56">
        <f>Sheet1!C415</f>
        <v>0</v>
      </c>
    </row>
    <row r="383" spans="2:3" ht="15.75" x14ac:dyDescent="0.25">
      <c r="B383" s="56">
        <f>Sheet1!B416</f>
        <v>0</v>
      </c>
      <c r="C383" s="56">
        <f>Sheet1!C416</f>
        <v>0</v>
      </c>
    </row>
    <row r="384" spans="2:3" ht="15.75" x14ac:dyDescent="0.25">
      <c r="B384" s="56">
        <f>Sheet1!B417</f>
        <v>0</v>
      </c>
      <c r="C384" s="56">
        <f>Sheet1!C417</f>
        <v>0</v>
      </c>
    </row>
    <row r="385" spans="2:3" ht="15.75" x14ac:dyDescent="0.25">
      <c r="B385" s="56">
        <f>Sheet1!B418</f>
        <v>0</v>
      </c>
      <c r="C385" s="56">
        <f>Sheet1!C418</f>
        <v>0</v>
      </c>
    </row>
    <row r="386" spans="2:3" ht="15.75" x14ac:dyDescent="0.25">
      <c r="B386" s="56">
        <f>Sheet1!B419</f>
        <v>0</v>
      </c>
      <c r="C386" s="56">
        <f>Sheet1!C419</f>
        <v>0</v>
      </c>
    </row>
    <row r="387" spans="2:3" ht="15.75" x14ac:dyDescent="0.25">
      <c r="B387" s="56">
        <f>Sheet1!B420</f>
        <v>0</v>
      </c>
      <c r="C387" s="56">
        <f>Sheet1!C420</f>
        <v>0</v>
      </c>
    </row>
    <row r="388" spans="2:3" ht="15.75" x14ac:dyDescent="0.25">
      <c r="B388" s="56">
        <f>Sheet1!B421</f>
        <v>0</v>
      </c>
      <c r="C388" s="56">
        <f>Sheet1!C421</f>
        <v>0</v>
      </c>
    </row>
    <row r="389" spans="2:3" ht="15.75" x14ac:dyDescent="0.25">
      <c r="B389" s="56">
        <f>Sheet1!B422</f>
        <v>0</v>
      </c>
      <c r="C389" s="56">
        <f>Sheet1!C422</f>
        <v>0</v>
      </c>
    </row>
    <row r="390" spans="2:3" ht="15.75" x14ac:dyDescent="0.25">
      <c r="B390" s="56">
        <f>Sheet1!B423</f>
        <v>0</v>
      </c>
      <c r="C390" s="56">
        <f>Sheet1!C423</f>
        <v>0</v>
      </c>
    </row>
    <row r="391" spans="2:3" ht="15.75" x14ac:dyDescent="0.25">
      <c r="B391" s="56">
        <f>Sheet1!B424</f>
        <v>0</v>
      </c>
      <c r="C391" s="56">
        <f>Sheet1!C424</f>
        <v>0</v>
      </c>
    </row>
    <row r="392" spans="2:3" ht="15.75" x14ac:dyDescent="0.25">
      <c r="B392" s="56">
        <f>Sheet1!B425</f>
        <v>0</v>
      </c>
      <c r="C392" s="56">
        <f>Sheet1!C425</f>
        <v>0</v>
      </c>
    </row>
    <row r="393" spans="2:3" ht="15.75" x14ac:dyDescent="0.25">
      <c r="B393" s="56">
        <f>Sheet1!B426</f>
        <v>0</v>
      </c>
      <c r="C393" s="56">
        <f>Sheet1!C426</f>
        <v>0</v>
      </c>
    </row>
    <row r="394" spans="2:3" ht="15.75" x14ac:dyDescent="0.25">
      <c r="B394" s="56">
        <f>Sheet1!B427</f>
        <v>0</v>
      </c>
      <c r="C394" s="56">
        <f>Sheet1!C427</f>
        <v>0</v>
      </c>
    </row>
    <row r="395" spans="2:3" ht="15.75" x14ac:dyDescent="0.25">
      <c r="B395" s="56">
        <f>Sheet1!B428</f>
        <v>0</v>
      </c>
      <c r="C395" s="56">
        <f>Sheet1!C428</f>
        <v>0</v>
      </c>
    </row>
    <row r="396" spans="2:3" ht="15.75" x14ac:dyDescent="0.25">
      <c r="B396" s="56">
        <f>Sheet1!B429</f>
        <v>0</v>
      </c>
      <c r="C396" s="56">
        <f>Sheet1!C429</f>
        <v>0</v>
      </c>
    </row>
    <row r="397" spans="2:3" ht="15.75" x14ac:dyDescent="0.25">
      <c r="B397" s="56">
        <f>Sheet1!B430</f>
        <v>0</v>
      </c>
      <c r="C397" s="56">
        <f>Sheet1!C430</f>
        <v>0</v>
      </c>
    </row>
    <row r="398" spans="2:3" ht="15.75" x14ac:dyDescent="0.25">
      <c r="B398" s="56">
        <f>Sheet1!B431</f>
        <v>0</v>
      </c>
      <c r="C398" s="56">
        <f>Sheet1!C431</f>
        <v>0</v>
      </c>
    </row>
    <row r="399" spans="2:3" ht="15.75" x14ac:dyDescent="0.25">
      <c r="B399" s="56">
        <f>Sheet1!B432</f>
        <v>0</v>
      </c>
      <c r="C399" s="56">
        <f>Sheet1!C432</f>
        <v>0</v>
      </c>
    </row>
    <row r="400" spans="2:3" ht="15.75" x14ac:dyDescent="0.25">
      <c r="B400" s="56">
        <f>Sheet1!B433</f>
        <v>0</v>
      </c>
      <c r="C400" s="56">
        <f>Sheet1!C433</f>
        <v>0</v>
      </c>
    </row>
    <row r="401" spans="2:3" ht="15.75" x14ac:dyDescent="0.25">
      <c r="B401" s="56">
        <f>Sheet1!B434</f>
        <v>0</v>
      </c>
      <c r="C401" s="56">
        <f>Sheet1!C434</f>
        <v>0</v>
      </c>
    </row>
    <row r="402" spans="2:3" ht="15.75" x14ac:dyDescent="0.25">
      <c r="B402" s="56">
        <f>Sheet1!B435</f>
        <v>0</v>
      </c>
      <c r="C402" s="56">
        <f>Sheet1!C435</f>
        <v>0</v>
      </c>
    </row>
    <row r="403" spans="2:3" ht="15.75" x14ac:dyDescent="0.25">
      <c r="B403" s="56">
        <f>Sheet1!B436</f>
        <v>0</v>
      </c>
      <c r="C403" s="56">
        <f>Sheet1!C436</f>
        <v>0</v>
      </c>
    </row>
    <row r="404" spans="2:3" ht="15.75" x14ac:dyDescent="0.25">
      <c r="B404" s="56">
        <f>Sheet1!B437</f>
        <v>0</v>
      </c>
      <c r="C404" s="56">
        <f>Sheet1!C437</f>
        <v>0</v>
      </c>
    </row>
    <row r="405" spans="2:3" ht="15.75" x14ac:dyDescent="0.25">
      <c r="B405" s="56">
        <f>Sheet1!B438</f>
        <v>0</v>
      </c>
      <c r="C405" s="56">
        <f>Sheet1!C438</f>
        <v>0</v>
      </c>
    </row>
    <row r="406" spans="2:3" ht="15.75" x14ac:dyDescent="0.25">
      <c r="B406" s="56">
        <f>Sheet1!B439</f>
        <v>0</v>
      </c>
      <c r="C406" s="56">
        <f>Sheet1!C439</f>
        <v>0</v>
      </c>
    </row>
    <row r="407" spans="2:3" ht="15.75" x14ac:dyDescent="0.25">
      <c r="B407" s="56">
        <f>Sheet1!B440</f>
        <v>0</v>
      </c>
      <c r="C407" s="56">
        <f>Sheet1!C440</f>
        <v>0</v>
      </c>
    </row>
    <row r="408" spans="2:3" ht="15.75" x14ac:dyDescent="0.25">
      <c r="B408" s="56">
        <f>Sheet1!B441</f>
        <v>0</v>
      </c>
      <c r="C408" s="56">
        <f>Sheet1!C441</f>
        <v>0</v>
      </c>
    </row>
    <row r="409" spans="2:3" ht="15.75" x14ac:dyDescent="0.25">
      <c r="B409" s="56">
        <f>Sheet1!B442</f>
        <v>0</v>
      </c>
      <c r="C409" s="56">
        <f>Sheet1!C442</f>
        <v>0</v>
      </c>
    </row>
    <row r="410" spans="2:3" ht="15.75" x14ac:dyDescent="0.25">
      <c r="B410" s="56">
        <f>Sheet1!B443</f>
        <v>0</v>
      </c>
      <c r="C410" s="56">
        <f>Sheet1!C443</f>
        <v>0</v>
      </c>
    </row>
    <row r="411" spans="2:3" ht="15.75" x14ac:dyDescent="0.25">
      <c r="B411" s="56">
        <f>Sheet1!B444</f>
        <v>0</v>
      </c>
      <c r="C411" s="56">
        <f>Sheet1!C444</f>
        <v>0</v>
      </c>
    </row>
    <row r="412" spans="2:3" ht="15.75" x14ac:dyDescent="0.25">
      <c r="B412" s="56">
        <f>Sheet1!B445</f>
        <v>0</v>
      </c>
      <c r="C412" s="56">
        <f>Sheet1!C445</f>
        <v>0</v>
      </c>
    </row>
    <row r="413" spans="2:3" ht="15.75" x14ac:dyDescent="0.25">
      <c r="B413" s="56">
        <f>Sheet1!B446</f>
        <v>0</v>
      </c>
      <c r="C413" s="56">
        <f>Sheet1!C446</f>
        <v>0</v>
      </c>
    </row>
    <row r="414" spans="2:3" ht="15.75" x14ac:dyDescent="0.25">
      <c r="B414" s="56">
        <f>Sheet1!B447</f>
        <v>0</v>
      </c>
      <c r="C414" s="56">
        <f>Sheet1!C447</f>
        <v>0</v>
      </c>
    </row>
    <row r="415" spans="2:3" ht="15.75" x14ac:dyDescent="0.25">
      <c r="B415" s="56">
        <f>Sheet1!B448</f>
        <v>0</v>
      </c>
      <c r="C415" s="56">
        <f>Sheet1!C448</f>
        <v>0</v>
      </c>
    </row>
    <row r="416" spans="2:3" ht="15.75" x14ac:dyDescent="0.25">
      <c r="B416" s="56">
        <f>Sheet1!B449</f>
        <v>0</v>
      </c>
      <c r="C416" s="56">
        <f>Sheet1!C449</f>
        <v>0</v>
      </c>
    </row>
    <row r="417" spans="2:3" ht="15.75" x14ac:dyDescent="0.25">
      <c r="B417" s="56">
        <f>Sheet1!B450</f>
        <v>0</v>
      </c>
      <c r="C417" s="56">
        <f>Sheet1!C450</f>
        <v>0</v>
      </c>
    </row>
    <row r="418" spans="2:3" ht="15.75" x14ac:dyDescent="0.25">
      <c r="B418" s="56">
        <f>Sheet1!B451</f>
        <v>0</v>
      </c>
      <c r="C418" s="56">
        <f>Sheet1!C451</f>
        <v>0</v>
      </c>
    </row>
    <row r="419" spans="2:3" ht="15.75" x14ac:dyDescent="0.25">
      <c r="B419" s="56">
        <f>Sheet1!B452</f>
        <v>0</v>
      </c>
      <c r="C419" s="56">
        <f>Sheet1!C452</f>
        <v>0</v>
      </c>
    </row>
    <row r="420" spans="2:3" ht="15.75" x14ac:dyDescent="0.25">
      <c r="B420" s="56">
        <f>Sheet1!B453</f>
        <v>0</v>
      </c>
      <c r="C420" s="56">
        <f>Sheet1!C453</f>
        <v>0</v>
      </c>
    </row>
    <row r="421" spans="2:3" ht="15.75" x14ac:dyDescent="0.25">
      <c r="B421" s="56">
        <f>Sheet1!B454</f>
        <v>0</v>
      </c>
      <c r="C421" s="56">
        <f>Sheet1!C454</f>
        <v>0</v>
      </c>
    </row>
    <row r="422" spans="2:3" ht="15.75" x14ac:dyDescent="0.25">
      <c r="B422" s="56">
        <f>Sheet1!B455</f>
        <v>0</v>
      </c>
      <c r="C422" s="56">
        <f>Sheet1!C455</f>
        <v>0</v>
      </c>
    </row>
    <row r="423" spans="2:3" ht="15.75" x14ac:dyDescent="0.25">
      <c r="B423" s="56">
        <f>Sheet1!B456</f>
        <v>0</v>
      </c>
      <c r="C423" s="56">
        <f>Sheet1!C456</f>
        <v>0</v>
      </c>
    </row>
    <row r="424" spans="2:3" ht="15.75" x14ac:dyDescent="0.25">
      <c r="B424" s="56">
        <f>Sheet1!B457</f>
        <v>0</v>
      </c>
      <c r="C424" s="56">
        <f>Sheet1!C457</f>
        <v>0</v>
      </c>
    </row>
    <row r="425" spans="2:3" ht="15.75" x14ac:dyDescent="0.25">
      <c r="B425" s="56">
        <f>Sheet1!B458</f>
        <v>0</v>
      </c>
      <c r="C425" s="56">
        <f>Sheet1!C458</f>
        <v>0</v>
      </c>
    </row>
    <row r="426" spans="2:3" ht="15.75" x14ac:dyDescent="0.25">
      <c r="B426" s="56">
        <f>Sheet1!B459</f>
        <v>0</v>
      </c>
      <c r="C426" s="56">
        <f>Sheet1!C459</f>
        <v>0</v>
      </c>
    </row>
    <row r="427" spans="2:3" ht="15.75" x14ac:dyDescent="0.25">
      <c r="B427" s="56">
        <f>Sheet1!B460</f>
        <v>0</v>
      </c>
      <c r="C427" s="56">
        <f>Sheet1!C460</f>
        <v>0</v>
      </c>
    </row>
    <row r="428" spans="2:3" ht="15.75" x14ac:dyDescent="0.25">
      <c r="B428" s="56">
        <f>Sheet1!B461</f>
        <v>0</v>
      </c>
      <c r="C428" s="56">
        <f>Sheet1!C461</f>
        <v>0</v>
      </c>
    </row>
    <row r="429" spans="2:3" ht="15.75" x14ac:dyDescent="0.25">
      <c r="B429" s="56">
        <f>Sheet1!B462</f>
        <v>0</v>
      </c>
      <c r="C429" s="56">
        <f>Sheet1!C462</f>
        <v>0</v>
      </c>
    </row>
    <row r="430" spans="2:3" ht="15.75" x14ac:dyDescent="0.25">
      <c r="B430" s="56">
        <f>Sheet1!B463</f>
        <v>0</v>
      </c>
      <c r="C430" s="56">
        <f>Sheet1!C463</f>
        <v>0</v>
      </c>
    </row>
    <row r="431" spans="2:3" ht="15.75" x14ac:dyDescent="0.25">
      <c r="B431" s="56">
        <f>Sheet1!B464</f>
        <v>0</v>
      </c>
      <c r="C431" s="56">
        <f>Sheet1!C464</f>
        <v>0</v>
      </c>
    </row>
    <row r="432" spans="2:3" ht="15.75" x14ac:dyDescent="0.25">
      <c r="B432" s="56">
        <f>Sheet1!B465</f>
        <v>0</v>
      </c>
      <c r="C432" s="56">
        <f>Sheet1!C465</f>
        <v>0</v>
      </c>
    </row>
    <row r="433" spans="2:3" ht="15.75" x14ac:dyDescent="0.25">
      <c r="B433" s="56">
        <f>Sheet1!B466</f>
        <v>0</v>
      </c>
      <c r="C433" s="56">
        <f>Sheet1!C466</f>
        <v>0</v>
      </c>
    </row>
    <row r="434" spans="2:3" ht="15.75" x14ac:dyDescent="0.25">
      <c r="B434" s="56">
        <f>Sheet1!B467</f>
        <v>0</v>
      </c>
      <c r="C434" s="56">
        <f>Sheet1!C467</f>
        <v>0</v>
      </c>
    </row>
    <row r="435" spans="2:3" ht="15.75" x14ac:dyDescent="0.25">
      <c r="B435" s="56">
        <f>Sheet1!B468</f>
        <v>0</v>
      </c>
      <c r="C435" s="56">
        <f>Sheet1!C468</f>
        <v>0</v>
      </c>
    </row>
    <row r="436" spans="2:3" ht="15.75" x14ac:dyDescent="0.25">
      <c r="B436" s="56">
        <f>Sheet1!B469</f>
        <v>0</v>
      </c>
      <c r="C436" s="56">
        <f>Sheet1!C469</f>
        <v>0</v>
      </c>
    </row>
    <row r="437" spans="2:3" ht="15.75" x14ac:dyDescent="0.25">
      <c r="B437" s="56">
        <f>Sheet1!B470</f>
        <v>0</v>
      </c>
      <c r="C437" s="56">
        <f>Sheet1!C470</f>
        <v>0</v>
      </c>
    </row>
    <row r="438" spans="2:3" ht="15.75" x14ac:dyDescent="0.25">
      <c r="B438" s="56">
        <f>Sheet1!B471</f>
        <v>0</v>
      </c>
      <c r="C438" s="56">
        <f>Sheet1!C471</f>
        <v>0</v>
      </c>
    </row>
    <row r="439" spans="2:3" ht="15.75" x14ac:dyDescent="0.25">
      <c r="B439" s="56">
        <f>Sheet1!B472</f>
        <v>0</v>
      </c>
      <c r="C439" s="56">
        <f>Sheet1!C472</f>
        <v>0</v>
      </c>
    </row>
    <row r="440" spans="2:3" ht="15.75" x14ac:dyDescent="0.25">
      <c r="B440" s="56">
        <f>Sheet1!B473</f>
        <v>0</v>
      </c>
      <c r="C440" s="56">
        <f>Sheet1!C473</f>
        <v>0</v>
      </c>
    </row>
    <row r="441" spans="2:3" ht="15.75" x14ac:dyDescent="0.25">
      <c r="B441" s="56">
        <f>Sheet1!B474</f>
        <v>0</v>
      </c>
      <c r="C441" s="56">
        <f>Sheet1!C474</f>
        <v>0</v>
      </c>
    </row>
    <row r="442" spans="2:3" ht="15.75" x14ac:dyDescent="0.25">
      <c r="B442" s="56">
        <f>Sheet1!B475</f>
        <v>0</v>
      </c>
      <c r="C442" s="56">
        <f>Sheet1!C475</f>
        <v>0</v>
      </c>
    </row>
    <row r="443" spans="2:3" ht="15.75" x14ac:dyDescent="0.25">
      <c r="B443" s="56">
        <f>Sheet1!B476</f>
        <v>0</v>
      </c>
      <c r="C443" s="56">
        <f>Sheet1!C476</f>
        <v>0</v>
      </c>
    </row>
    <row r="444" spans="2:3" ht="15.75" x14ac:dyDescent="0.25">
      <c r="B444" s="56">
        <f>Sheet1!B477</f>
        <v>0</v>
      </c>
      <c r="C444" s="56">
        <f>Sheet1!C477</f>
        <v>0</v>
      </c>
    </row>
    <row r="445" spans="2:3" ht="15.75" x14ac:dyDescent="0.25">
      <c r="B445" s="56">
        <f>Sheet1!B478</f>
        <v>0</v>
      </c>
      <c r="C445" s="56">
        <f>Sheet1!C478</f>
        <v>0</v>
      </c>
    </row>
    <row r="446" spans="2:3" ht="15.75" x14ac:dyDescent="0.25">
      <c r="B446" s="56">
        <f>Sheet1!B479</f>
        <v>0</v>
      </c>
      <c r="C446" s="56">
        <f>Sheet1!C479</f>
        <v>0</v>
      </c>
    </row>
    <row r="447" spans="2:3" ht="15.75" x14ac:dyDescent="0.25">
      <c r="B447" s="56">
        <f>Sheet1!B480</f>
        <v>0</v>
      </c>
      <c r="C447" s="56">
        <f>Sheet1!C480</f>
        <v>0</v>
      </c>
    </row>
    <row r="448" spans="2:3" ht="15.75" x14ac:dyDescent="0.25">
      <c r="B448" s="56">
        <f>Sheet1!B481</f>
        <v>0</v>
      </c>
      <c r="C448" s="56">
        <f>Sheet1!C481</f>
        <v>0</v>
      </c>
    </row>
    <row r="449" spans="2:3" ht="15.75" x14ac:dyDescent="0.25">
      <c r="B449" s="56">
        <f>Sheet1!B482</f>
        <v>0</v>
      </c>
      <c r="C449" s="56">
        <f>Sheet1!C482</f>
        <v>0</v>
      </c>
    </row>
    <row r="450" spans="2:3" ht="15.75" x14ac:dyDescent="0.25">
      <c r="B450" s="56">
        <f>Sheet1!B483</f>
        <v>0</v>
      </c>
      <c r="C450" s="56">
        <f>Sheet1!C483</f>
        <v>0</v>
      </c>
    </row>
    <row r="451" spans="2:3" ht="15.75" x14ac:dyDescent="0.25">
      <c r="B451" s="56">
        <f>Sheet1!B484</f>
        <v>0</v>
      </c>
      <c r="C451" s="56">
        <f>Sheet1!C484</f>
        <v>0</v>
      </c>
    </row>
    <row r="452" spans="2:3" ht="15.75" x14ac:dyDescent="0.25">
      <c r="B452" s="56">
        <f>Sheet1!B485</f>
        <v>0</v>
      </c>
      <c r="C452" s="56">
        <f>Sheet1!C485</f>
        <v>0</v>
      </c>
    </row>
    <row r="453" spans="2:3" ht="15.75" x14ac:dyDescent="0.25">
      <c r="B453" s="56">
        <f>Sheet1!B486</f>
        <v>0</v>
      </c>
      <c r="C453" s="56">
        <f>Sheet1!C486</f>
        <v>0</v>
      </c>
    </row>
    <row r="454" spans="2:3" ht="15.75" x14ac:dyDescent="0.25">
      <c r="B454" s="56">
        <f>Sheet1!B487</f>
        <v>0</v>
      </c>
      <c r="C454" s="56">
        <f>Sheet1!C487</f>
        <v>0</v>
      </c>
    </row>
    <row r="455" spans="2:3" ht="15.75" x14ac:dyDescent="0.25">
      <c r="B455" s="56">
        <f>Sheet1!B488</f>
        <v>0</v>
      </c>
      <c r="C455" s="56">
        <f>Sheet1!C488</f>
        <v>0</v>
      </c>
    </row>
    <row r="456" spans="2:3" ht="15.75" x14ac:dyDescent="0.25">
      <c r="B456" s="56">
        <f>Sheet1!B489</f>
        <v>0</v>
      </c>
      <c r="C456" s="56">
        <f>Sheet1!C489</f>
        <v>0</v>
      </c>
    </row>
    <row r="457" spans="2:3" ht="15.75" x14ac:dyDescent="0.25">
      <c r="B457" s="56">
        <f>Sheet1!B490</f>
        <v>0</v>
      </c>
      <c r="C457" s="56">
        <f>Sheet1!C490</f>
        <v>0</v>
      </c>
    </row>
    <row r="458" spans="2:3" ht="15.75" x14ac:dyDescent="0.25">
      <c r="B458" s="56">
        <f>Sheet1!B491</f>
        <v>0</v>
      </c>
      <c r="C458" s="56">
        <f>Sheet1!C491</f>
        <v>0</v>
      </c>
    </row>
    <row r="459" spans="2:3" ht="15.75" x14ac:dyDescent="0.25">
      <c r="B459" s="56">
        <f>Sheet1!B492</f>
        <v>0</v>
      </c>
      <c r="C459" s="56">
        <f>Sheet1!C492</f>
        <v>0</v>
      </c>
    </row>
    <row r="460" spans="2:3" ht="15.75" x14ac:dyDescent="0.25">
      <c r="B460" s="56">
        <f>Sheet1!B493</f>
        <v>0</v>
      </c>
      <c r="C460" s="56">
        <f>Sheet1!C493</f>
        <v>0</v>
      </c>
    </row>
    <row r="461" spans="2:3" ht="15.75" x14ac:dyDescent="0.25">
      <c r="B461" s="56">
        <f>Sheet1!B494</f>
        <v>0</v>
      </c>
      <c r="C461" s="56">
        <f>Sheet1!C494</f>
        <v>0</v>
      </c>
    </row>
    <row r="462" spans="2:3" ht="15.75" x14ac:dyDescent="0.25">
      <c r="B462" s="56">
        <f>Sheet1!B495</f>
        <v>0</v>
      </c>
      <c r="C462" s="56">
        <f>Sheet1!C495</f>
        <v>0</v>
      </c>
    </row>
    <row r="463" spans="2:3" ht="15.75" x14ac:dyDescent="0.25">
      <c r="B463" s="56">
        <f>Sheet1!B496</f>
        <v>0</v>
      </c>
      <c r="C463" s="56">
        <f>Sheet1!C496</f>
        <v>0</v>
      </c>
    </row>
    <row r="464" spans="2:3" ht="15.75" x14ac:dyDescent="0.25">
      <c r="B464" s="56">
        <f>Sheet1!B497</f>
        <v>0</v>
      </c>
      <c r="C464" s="56">
        <f>Sheet1!C497</f>
        <v>0</v>
      </c>
    </row>
    <row r="465" spans="2:3" ht="15.75" x14ac:dyDescent="0.25">
      <c r="B465" s="56">
        <f>Sheet1!B498</f>
        <v>0</v>
      </c>
      <c r="C465" s="56">
        <f>Sheet1!C498</f>
        <v>0</v>
      </c>
    </row>
    <row r="466" spans="2:3" ht="15.75" x14ac:dyDescent="0.25">
      <c r="B466" s="56">
        <f>Sheet1!B499</f>
        <v>0</v>
      </c>
      <c r="C466" s="56">
        <f>Sheet1!C499</f>
        <v>0</v>
      </c>
    </row>
    <row r="467" spans="2:3" ht="15.75" x14ac:dyDescent="0.25">
      <c r="B467" s="56">
        <f>Sheet1!B500</f>
        <v>0</v>
      </c>
      <c r="C467" s="56">
        <f>Sheet1!C500</f>
        <v>0</v>
      </c>
    </row>
    <row r="468" spans="2:3" ht="15.75" x14ac:dyDescent="0.25">
      <c r="B468" s="56">
        <f>Sheet1!B501</f>
        <v>0</v>
      </c>
      <c r="C468" s="56">
        <f>Sheet1!C501</f>
        <v>0</v>
      </c>
    </row>
    <row r="469" spans="2:3" ht="15.75" x14ac:dyDescent="0.25">
      <c r="B469" s="56">
        <f>Sheet1!B502</f>
        <v>0</v>
      </c>
      <c r="C469" s="56">
        <f>Sheet1!C502</f>
        <v>0</v>
      </c>
    </row>
    <row r="470" spans="2:3" ht="15.75" x14ac:dyDescent="0.25">
      <c r="B470" s="56">
        <f>Sheet1!B503</f>
        <v>0</v>
      </c>
      <c r="C470" s="56">
        <f>Sheet1!C503</f>
        <v>0</v>
      </c>
    </row>
    <row r="471" spans="2:3" ht="15.75" x14ac:dyDescent="0.25">
      <c r="B471" s="56">
        <f>Sheet1!B504</f>
        <v>0</v>
      </c>
      <c r="C471" s="56">
        <f>Sheet1!C504</f>
        <v>0</v>
      </c>
    </row>
    <row r="472" spans="2:3" ht="15.75" x14ac:dyDescent="0.25">
      <c r="B472" s="56">
        <f>Sheet1!B505</f>
        <v>0</v>
      </c>
      <c r="C472" s="56">
        <f>Sheet1!C505</f>
        <v>0</v>
      </c>
    </row>
    <row r="473" spans="2:3" ht="15.75" x14ac:dyDescent="0.25">
      <c r="B473" s="56">
        <f>Sheet1!B506</f>
        <v>0</v>
      </c>
      <c r="C473" s="56">
        <f>Sheet1!C506</f>
        <v>0</v>
      </c>
    </row>
    <row r="474" spans="2:3" ht="15.75" x14ac:dyDescent="0.25">
      <c r="B474" s="56">
        <f>Sheet1!B507</f>
        <v>0</v>
      </c>
      <c r="C474" s="56">
        <f>Sheet1!C507</f>
        <v>0</v>
      </c>
    </row>
    <row r="475" spans="2:3" ht="15.75" x14ac:dyDescent="0.25">
      <c r="B475" s="56">
        <f>Sheet1!B508</f>
        <v>0</v>
      </c>
      <c r="C475" s="56">
        <f>Sheet1!C508</f>
        <v>0</v>
      </c>
    </row>
    <row r="476" spans="2:3" ht="15.75" x14ac:dyDescent="0.25">
      <c r="B476" s="56">
        <f>Sheet1!B509</f>
        <v>0</v>
      </c>
      <c r="C476" s="56">
        <f>Sheet1!C509</f>
        <v>0</v>
      </c>
    </row>
    <row r="477" spans="2:3" ht="15.75" x14ac:dyDescent="0.25">
      <c r="B477" s="56">
        <f>Sheet1!B510</f>
        <v>0</v>
      </c>
      <c r="C477" s="56">
        <f>Sheet1!C510</f>
        <v>0</v>
      </c>
    </row>
    <row r="478" spans="2:3" ht="15.75" x14ac:dyDescent="0.25">
      <c r="B478" s="56">
        <f>Sheet1!B511</f>
        <v>0</v>
      </c>
      <c r="C478" s="56">
        <f>Sheet1!C511</f>
        <v>0</v>
      </c>
    </row>
    <row r="479" spans="2:3" ht="15.75" x14ac:dyDescent="0.25">
      <c r="B479" s="56">
        <f>Sheet1!B512</f>
        <v>0</v>
      </c>
      <c r="C479" s="56">
        <f>Sheet1!C512</f>
        <v>0</v>
      </c>
    </row>
    <row r="480" spans="2:3" ht="15.75" x14ac:dyDescent="0.25">
      <c r="B480" s="56">
        <f>Sheet1!B513</f>
        <v>0</v>
      </c>
      <c r="C480" s="56">
        <f>Sheet1!C513</f>
        <v>0</v>
      </c>
    </row>
    <row r="481" spans="2:3" ht="15.75" x14ac:dyDescent="0.25">
      <c r="B481" s="56">
        <f>Sheet1!B514</f>
        <v>0</v>
      </c>
      <c r="C481" s="56">
        <f>Sheet1!C514</f>
        <v>0</v>
      </c>
    </row>
    <row r="482" spans="2:3" ht="15.75" x14ac:dyDescent="0.25">
      <c r="B482" s="56">
        <f>Sheet1!B515</f>
        <v>0</v>
      </c>
      <c r="C482" s="56">
        <f>Sheet1!C515</f>
        <v>0</v>
      </c>
    </row>
    <row r="483" spans="2:3" ht="15.75" x14ac:dyDescent="0.25">
      <c r="B483" s="56">
        <f>Sheet1!B516</f>
        <v>0</v>
      </c>
      <c r="C483" s="56">
        <f>Sheet1!C516</f>
        <v>0</v>
      </c>
    </row>
    <row r="484" spans="2:3" ht="15.75" x14ac:dyDescent="0.25">
      <c r="B484" s="56">
        <f>Sheet1!B517</f>
        <v>0</v>
      </c>
      <c r="C484" s="56">
        <f>Sheet1!C517</f>
        <v>0</v>
      </c>
    </row>
    <row r="485" spans="2:3" ht="15.75" x14ac:dyDescent="0.25">
      <c r="B485" s="56">
        <f>Sheet1!B518</f>
        <v>0</v>
      </c>
      <c r="C485" s="56">
        <f>Sheet1!C518</f>
        <v>0</v>
      </c>
    </row>
    <row r="486" spans="2:3" ht="15.75" x14ac:dyDescent="0.25">
      <c r="B486" s="56">
        <f>Sheet1!B519</f>
        <v>0</v>
      </c>
      <c r="C486" s="56">
        <f>Sheet1!C519</f>
        <v>0</v>
      </c>
    </row>
    <row r="487" spans="2:3" ht="15.75" x14ac:dyDescent="0.25">
      <c r="B487" s="56">
        <f>Sheet1!B520</f>
        <v>0</v>
      </c>
      <c r="C487" s="56">
        <f>Sheet1!C520</f>
        <v>0</v>
      </c>
    </row>
    <row r="488" spans="2:3" ht="15.75" x14ac:dyDescent="0.25">
      <c r="B488" s="56">
        <f>Sheet1!B521</f>
        <v>0</v>
      </c>
      <c r="C488" s="56">
        <f>Sheet1!C521</f>
        <v>0</v>
      </c>
    </row>
    <row r="489" spans="2:3" ht="15.75" x14ac:dyDescent="0.25">
      <c r="B489" s="56">
        <f>Sheet1!B522</f>
        <v>0</v>
      </c>
      <c r="C489" s="56">
        <f>Sheet1!C522</f>
        <v>0</v>
      </c>
    </row>
    <row r="490" spans="2:3" ht="15.75" x14ac:dyDescent="0.25">
      <c r="B490" s="56">
        <f>Sheet1!B523</f>
        <v>0</v>
      </c>
      <c r="C490" s="56">
        <f>Sheet1!C523</f>
        <v>0</v>
      </c>
    </row>
    <row r="491" spans="2:3" ht="15.75" x14ac:dyDescent="0.25">
      <c r="B491" s="56">
        <f>Sheet1!B524</f>
        <v>0</v>
      </c>
      <c r="C491" s="56">
        <f>Sheet1!C524</f>
        <v>0</v>
      </c>
    </row>
    <row r="492" spans="2:3" ht="15.75" x14ac:dyDescent="0.25">
      <c r="B492" s="56">
        <f>Sheet1!B525</f>
        <v>0</v>
      </c>
      <c r="C492" s="56">
        <f>Sheet1!C525</f>
        <v>0</v>
      </c>
    </row>
    <row r="493" spans="2:3" ht="15.75" x14ac:dyDescent="0.25">
      <c r="B493" s="56">
        <f>Sheet1!B526</f>
        <v>0</v>
      </c>
      <c r="C493" s="56">
        <f>Sheet1!C526</f>
        <v>0</v>
      </c>
    </row>
    <row r="494" spans="2:3" ht="15.75" x14ac:dyDescent="0.25">
      <c r="B494" s="56">
        <f>Sheet1!B527</f>
        <v>0</v>
      </c>
      <c r="C494" s="56">
        <f>Sheet1!C527</f>
        <v>0</v>
      </c>
    </row>
    <row r="495" spans="2:3" ht="15.75" x14ac:dyDescent="0.25">
      <c r="B495" s="56">
        <f>Sheet1!B528</f>
        <v>0</v>
      </c>
      <c r="C495" s="56">
        <f>Sheet1!C528</f>
        <v>0</v>
      </c>
    </row>
    <row r="496" spans="2:3" ht="15.75" x14ac:dyDescent="0.25">
      <c r="B496" s="56">
        <f>Sheet1!B529</f>
        <v>0</v>
      </c>
      <c r="C496" s="56">
        <f>Sheet1!C529</f>
        <v>0</v>
      </c>
    </row>
    <row r="497" spans="2:3" ht="15.75" x14ac:dyDescent="0.25">
      <c r="B497" s="56">
        <f>Sheet1!B530</f>
        <v>0</v>
      </c>
      <c r="C497" s="56">
        <f>Sheet1!C530</f>
        <v>0</v>
      </c>
    </row>
    <row r="498" spans="2:3" ht="15.75" x14ac:dyDescent="0.25">
      <c r="B498" s="56">
        <f>Sheet1!B531</f>
        <v>0</v>
      </c>
      <c r="C498" s="56">
        <f>Sheet1!C531</f>
        <v>0</v>
      </c>
    </row>
    <row r="499" spans="2:3" ht="15.75" x14ac:dyDescent="0.25">
      <c r="B499" s="56">
        <f>Sheet1!B532</f>
        <v>0</v>
      </c>
      <c r="C499" s="56">
        <f>Sheet1!C532</f>
        <v>0</v>
      </c>
    </row>
    <row r="500" spans="2:3" ht="15.75" x14ac:dyDescent="0.25">
      <c r="B500" s="56">
        <f>Sheet1!B533</f>
        <v>0</v>
      </c>
      <c r="C500" s="56">
        <f>Sheet1!C533</f>
        <v>0</v>
      </c>
    </row>
    <row r="501" spans="2:3" ht="15.75" x14ac:dyDescent="0.25">
      <c r="B501" s="56">
        <f>Sheet1!B534</f>
        <v>0</v>
      </c>
      <c r="C501" s="56">
        <f>Sheet1!C534</f>
        <v>0</v>
      </c>
    </row>
    <row r="502" spans="2:3" ht="15.75" x14ac:dyDescent="0.25">
      <c r="B502" s="56">
        <f>Sheet1!B535</f>
        <v>0</v>
      </c>
      <c r="C502" s="56">
        <f>Sheet1!C535</f>
        <v>0</v>
      </c>
    </row>
    <row r="503" spans="2:3" ht="15.75" x14ac:dyDescent="0.25">
      <c r="B503" s="56">
        <f>Sheet1!B536</f>
        <v>0</v>
      </c>
      <c r="C503" s="56">
        <f>Sheet1!C536</f>
        <v>0</v>
      </c>
    </row>
    <row r="504" spans="2:3" ht="15.75" x14ac:dyDescent="0.25">
      <c r="B504" s="56">
        <f>Sheet1!B537</f>
        <v>0</v>
      </c>
      <c r="C504" s="56">
        <f>Sheet1!C537</f>
        <v>0</v>
      </c>
    </row>
    <row r="505" spans="2:3" ht="15.75" x14ac:dyDescent="0.25">
      <c r="B505" s="56">
        <f>Sheet1!B538</f>
        <v>0</v>
      </c>
      <c r="C505" s="56">
        <f>Sheet1!C538</f>
        <v>0</v>
      </c>
    </row>
    <row r="506" spans="2:3" ht="15.75" x14ac:dyDescent="0.25">
      <c r="B506" s="56">
        <f>Sheet1!B539</f>
        <v>0</v>
      </c>
      <c r="C506" s="56">
        <f>Sheet1!C539</f>
        <v>0</v>
      </c>
    </row>
    <row r="507" spans="2:3" ht="15.75" x14ac:dyDescent="0.25">
      <c r="B507" s="56">
        <f>Sheet1!B540</f>
        <v>0</v>
      </c>
      <c r="C507" s="56">
        <f>Sheet1!C540</f>
        <v>0</v>
      </c>
    </row>
    <row r="508" spans="2:3" ht="15.75" x14ac:dyDescent="0.25">
      <c r="B508" s="56">
        <f>Sheet1!B541</f>
        <v>0</v>
      </c>
      <c r="C508" s="56">
        <f>Sheet1!C541</f>
        <v>0</v>
      </c>
    </row>
    <row r="509" spans="2:3" ht="15.75" x14ac:dyDescent="0.25">
      <c r="B509" s="56">
        <f>Sheet1!B542</f>
        <v>0</v>
      </c>
      <c r="C509" s="56">
        <f>Sheet1!C542</f>
        <v>0</v>
      </c>
    </row>
    <row r="510" spans="2:3" ht="15.75" x14ac:dyDescent="0.25">
      <c r="B510" s="56">
        <f>Sheet1!B543</f>
        <v>0</v>
      </c>
      <c r="C510" s="56">
        <f>Sheet1!C543</f>
        <v>0</v>
      </c>
    </row>
    <row r="511" spans="2:3" ht="15.75" x14ac:dyDescent="0.25">
      <c r="B511" s="56">
        <f>Sheet1!B544</f>
        <v>0</v>
      </c>
      <c r="C511" s="56">
        <f>Sheet1!C544</f>
        <v>0</v>
      </c>
    </row>
    <row r="512" spans="2:3" ht="15.75" x14ac:dyDescent="0.25">
      <c r="B512" s="56">
        <f>Sheet1!B545</f>
        <v>0</v>
      </c>
      <c r="C512" s="56">
        <f>Sheet1!C545</f>
        <v>0</v>
      </c>
    </row>
    <row r="513" spans="2:3" ht="15.75" x14ac:dyDescent="0.25">
      <c r="B513" s="56">
        <f>Sheet1!B546</f>
        <v>0</v>
      </c>
      <c r="C513" s="56">
        <f>Sheet1!C546</f>
        <v>0</v>
      </c>
    </row>
    <row r="514" spans="2:3" ht="15.75" x14ac:dyDescent="0.25">
      <c r="B514" s="56">
        <f>Sheet1!B547</f>
        <v>0</v>
      </c>
      <c r="C514" s="56">
        <f>Sheet1!C547</f>
        <v>0</v>
      </c>
    </row>
    <row r="515" spans="2:3" ht="15.75" x14ac:dyDescent="0.25">
      <c r="B515" s="56">
        <f>Sheet1!B548</f>
        <v>0</v>
      </c>
      <c r="C515" s="56">
        <f>Sheet1!C548</f>
        <v>0</v>
      </c>
    </row>
    <row r="516" spans="2:3" ht="15.75" x14ac:dyDescent="0.25">
      <c r="B516" s="56">
        <f>Sheet1!B549</f>
        <v>0</v>
      </c>
      <c r="C516" s="56">
        <f>Sheet1!C549</f>
        <v>0</v>
      </c>
    </row>
    <row r="517" spans="2:3" ht="15.75" x14ac:dyDescent="0.25">
      <c r="B517" s="56">
        <f>Sheet1!B550</f>
        <v>0</v>
      </c>
      <c r="C517" s="56">
        <f>Sheet1!C550</f>
        <v>0</v>
      </c>
    </row>
    <row r="518" spans="2:3" ht="15.75" x14ac:dyDescent="0.25">
      <c r="B518" s="56">
        <f>Sheet1!B551</f>
        <v>0</v>
      </c>
      <c r="C518" s="56">
        <f>Sheet1!C551</f>
        <v>0</v>
      </c>
    </row>
    <row r="519" spans="2:3" ht="15.75" x14ac:dyDescent="0.25">
      <c r="B519" s="56">
        <f>Sheet1!B552</f>
        <v>0</v>
      </c>
      <c r="C519" s="56">
        <f>Sheet1!C552</f>
        <v>0</v>
      </c>
    </row>
    <row r="520" spans="2:3" ht="15.75" x14ac:dyDescent="0.25">
      <c r="B520" s="56">
        <f>Sheet1!B553</f>
        <v>0</v>
      </c>
      <c r="C520" s="56">
        <f>Sheet1!C553</f>
        <v>0</v>
      </c>
    </row>
    <row r="521" spans="2:3" ht="15.75" x14ac:dyDescent="0.25">
      <c r="B521" s="56">
        <f>Sheet1!B554</f>
        <v>0</v>
      </c>
      <c r="C521" s="56">
        <f>Sheet1!C554</f>
        <v>0</v>
      </c>
    </row>
    <row r="522" spans="2:3" ht="15.75" x14ac:dyDescent="0.25">
      <c r="B522" s="56">
        <f>Sheet1!B555</f>
        <v>0</v>
      </c>
      <c r="C522" s="56">
        <f>Sheet1!C555</f>
        <v>0</v>
      </c>
    </row>
    <row r="523" spans="2:3" ht="15.75" x14ac:dyDescent="0.25">
      <c r="B523" s="56">
        <f>Sheet1!B556</f>
        <v>0</v>
      </c>
      <c r="C523" s="56">
        <f>Sheet1!C556</f>
        <v>0</v>
      </c>
    </row>
    <row r="524" spans="2:3" ht="15.75" x14ac:dyDescent="0.25">
      <c r="B524" s="56">
        <f>Sheet1!B557</f>
        <v>0</v>
      </c>
      <c r="C524" s="56">
        <f>Sheet1!C557</f>
        <v>0</v>
      </c>
    </row>
    <row r="525" spans="2:3" ht="15.75" x14ac:dyDescent="0.25">
      <c r="B525" s="56">
        <f>Sheet1!B558</f>
        <v>0</v>
      </c>
      <c r="C525" s="56">
        <f>Sheet1!C558</f>
        <v>0</v>
      </c>
    </row>
    <row r="526" spans="2:3" ht="15.75" x14ac:dyDescent="0.25">
      <c r="B526" s="56">
        <f>Sheet1!B559</f>
        <v>0</v>
      </c>
      <c r="C526" s="56">
        <f>Sheet1!C559</f>
        <v>0</v>
      </c>
    </row>
    <row r="527" spans="2:3" ht="15.75" x14ac:dyDescent="0.25">
      <c r="B527" s="56">
        <f>Sheet1!B560</f>
        <v>0</v>
      </c>
      <c r="C527" s="56">
        <f>Sheet1!C560</f>
        <v>0</v>
      </c>
    </row>
    <row r="528" spans="2:3" ht="15.75" x14ac:dyDescent="0.25">
      <c r="B528" s="56">
        <f>Sheet1!B561</f>
        <v>0</v>
      </c>
      <c r="C528" s="56">
        <f>Sheet1!C561</f>
        <v>0</v>
      </c>
    </row>
    <row r="529" spans="2:3" ht="15.75" x14ac:dyDescent="0.25">
      <c r="B529" s="56">
        <f>Sheet1!B562</f>
        <v>0</v>
      </c>
      <c r="C529" s="56">
        <f>Sheet1!C562</f>
        <v>0</v>
      </c>
    </row>
    <row r="530" spans="2:3" ht="15.75" x14ac:dyDescent="0.25">
      <c r="B530" s="56">
        <f>Sheet1!B563</f>
        <v>0</v>
      </c>
      <c r="C530" s="56">
        <f>Sheet1!C563</f>
        <v>0</v>
      </c>
    </row>
    <row r="531" spans="2:3" ht="15.75" x14ac:dyDescent="0.25">
      <c r="B531" s="56">
        <f>Sheet1!B564</f>
        <v>0</v>
      </c>
      <c r="C531" s="56">
        <f>Sheet1!C564</f>
        <v>0</v>
      </c>
    </row>
    <row r="532" spans="2:3" ht="15.75" x14ac:dyDescent="0.25">
      <c r="B532" s="56">
        <f>Sheet1!B565</f>
        <v>0</v>
      </c>
      <c r="C532" s="56">
        <f>Sheet1!C565</f>
        <v>0</v>
      </c>
    </row>
    <row r="533" spans="2:3" ht="15.75" x14ac:dyDescent="0.25">
      <c r="B533" s="56">
        <f>Sheet1!B566</f>
        <v>0</v>
      </c>
      <c r="C533" s="56">
        <f>Sheet1!C566</f>
        <v>0</v>
      </c>
    </row>
    <row r="534" spans="2:3" ht="15.75" x14ac:dyDescent="0.25">
      <c r="B534" s="56">
        <f>Sheet1!B567</f>
        <v>0</v>
      </c>
      <c r="C534" s="56">
        <f>Sheet1!C567</f>
        <v>0</v>
      </c>
    </row>
    <row r="535" spans="2:3" ht="15.75" x14ac:dyDescent="0.25">
      <c r="B535" s="56">
        <f>Sheet1!B568</f>
        <v>0</v>
      </c>
      <c r="C535" s="56">
        <f>Sheet1!C568</f>
        <v>0</v>
      </c>
    </row>
    <row r="536" spans="2:3" ht="15.75" x14ac:dyDescent="0.25">
      <c r="B536" s="56">
        <f>Sheet1!B569</f>
        <v>0</v>
      </c>
      <c r="C536" s="56">
        <f>Sheet1!C569</f>
        <v>0</v>
      </c>
    </row>
    <row r="537" spans="2:3" ht="15.75" x14ac:dyDescent="0.25">
      <c r="B537" s="56">
        <f>Sheet1!B570</f>
        <v>0</v>
      </c>
      <c r="C537" s="56">
        <f>Sheet1!C570</f>
        <v>0</v>
      </c>
    </row>
    <row r="538" spans="2:3" ht="15.75" x14ac:dyDescent="0.25">
      <c r="B538" s="56">
        <f>Sheet1!B571</f>
        <v>0</v>
      </c>
      <c r="C538" s="56">
        <f>Sheet1!C571</f>
        <v>0</v>
      </c>
    </row>
    <row r="539" spans="2:3" ht="15.75" x14ac:dyDescent="0.25">
      <c r="B539" s="56">
        <f>Sheet1!B572</f>
        <v>0</v>
      </c>
      <c r="C539" s="56">
        <f>Sheet1!C572</f>
        <v>0</v>
      </c>
    </row>
    <row r="540" spans="2:3" ht="15.75" x14ac:dyDescent="0.25">
      <c r="B540" s="56">
        <f>Sheet1!B573</f>
        <v>0</v>
      </c>
      <c r="C540" s="56">
        <f>Sheet1!C573</f>
        <v>0</v>
      </c>
    </row>
    <row r="541" spans="2:3" ht="15.75" x14ac:dyDescent="0.25">
      <c r="B541" s="56">
        <f>Sheet1!B574</f>
        <v>0</v>
      </c>
      <c r="C541" s="56">
        <f>Sheet1!C574</f>
        <v>0</v>
      </c>
    </row>
    <row r="542" spans="2:3" ht="15.75" x14ac:dyDescent="0.25">
      <c r="B542" s="56">
        <f>Sheet1!B575</f>
        <v>0</v>
      </c>
      <c r="C542" s="56">
        <f>Sheet1!C575</f>
        <v>0</v>
      </c>
    </row>
    <row r="543" spans="2:3" ht="15.75" x14ac:dyDescent="0.25">
      <c r="B543" s="56">
        <f>Sheet1!B576</f>
        <v>0</v>
      </c>
      <c r="C543" s="56">
        <f>Sheet1!C576</f>
        <v>0</v>
      </c>
    </row>
    <row r="544" spans="2:3" ht="15.75" x14ac:dyDescent="0.25">
      <c r="B544" s="56">
        <f>Sheet1!B577</f>
        <v>0</v>
      </c>
      <c r="C544" s="56">
        <f>Sheet1!C577</f>
        <v>0</v>
      </c>
    </row>
    <row r="545" spans="2:3" ht="15.75" x14ac:dyDescent="0.25">
      <c r="B545" s="56">
        <f>Sheet1!B578</f>
        <v>0</v>
      </c>
      <c r="C545" s="56">
        <f>Sheet1!C578</f>
        <v>0</v>
      </c>
    </row>
    <row r="546" spans="2:3" ht="15.75" x14ac:dyDescent="0.25">
      <c r="B546" s="56">
        <f>Sheet1!B579</f>
        <v>0</v>
      </c>
      <c r="C546" s="56">
        <f>Sheet1!C579</f>
        <v>0</v>
      </c>
    </row>
    <row r="547" spans="2:3" ht="15.75" x14ac:dyDescent="0.25">
      <c r="B547" s="56">
        <f>Sheet1!B580</f>
        <v>0</v>
      </c>
      <c r="C547" s="56">
        <f>Sheet1!C580</f>
        <v>0</v>
      </c>
    </row>
    <row r="548" spans="2:3" ht="15.75" x14ac:dyDescent="0.25">
      <c r="B548" s="56">
        <f>Sheet1!B581</f>
        <v>0</v>
      </c>
      <c r="C548" s="56">
        <f>Sheet1!C581</f>
        <v>0</v>
      </c>
    </row>
    <row r="549" spans="2:3" ht="15.75" x14ac:dyDescent="0.25">
      <c r="B549" s="56">
        <f>Sheet1!B582</f>
        <v>0</v>
      </c>
      <c r="C549" s="56">
        <f>Sheet1!C582</f>
        <v>0</v>
      </c>
    </row>
    <row r="550" spans="2:3" ht="15.75" x14ac:dyDescent="0.25">
      <c r="B550" s="56">
        <f>Sheet1!B583</f>
        <v>0</v>
      </c>
      <c r="C550" s="56">
        <f>Sheet1!C583</f>
        <v>0</v>
      </c>
    </row>
    <row r="551" spans="2:3" ht="15.75" x14ac:dyDescent="0.25">
      <c r="B551" s="56">
        <f>Sheet1!B584</f>
        <v>0</v>
      </c>
      <c r="C551" s="56">
        <f>Sheet1!C584</f>
        <v>0</v>
      </c>
    </row>
    <row r="552" spans="2:3" ht="15.75" x14ac:dyDescent="0.25">
      <c r="B552" s="56">
        <f>Sheet1!B585</f>
        <v>0</v>
      </c>
      <c r="C552" s="56">
        <f>Sheet1!C585</f>
        <v>0</v>
      </c>
    </row>
    <row r="553" spans="2:3" ht="15.75" x14ac:dyDescent="0.25">
      <c r="B553" s="56">
        <f>Sheet1!B586</f>
        <v>0</v>
      </c>
      <c r="C553" s="56">
        <f>Sheet1!C586</f>
        <v>0</v>
      </c>
    </row>
    <row r="554" spans="2:3" ht="15.75" x14ac:dyDescent="0.25">
      <c r="B554" s="56">
        <f>Sheet1!B587</f>
        <v>0</v>
      </c>
      <c r="C554" s="56">
        <f>Sheet1!C587</f>
        <v>0</v>
      </c>
    </row>
    <row r="555" spans="2:3" ht="15.75" x14ac:dyDescent="0.25">
      <c r="B555" s="56">
        <f>Sheet1!B588</f>
        <v>0</v>
      </c>
      <c r="C555" s="56">
        <f>Sheet1!C588</f>
        <v>0</v>
      </c>
    </row>
    <row r="556" spans="2:3" ht="15.75" x14ac:dyDescent="0.25">
      <c r="B556" s="56">
        <f>Sheet1!B589</f>
        <v>0</v>
      </c>
      <c r="C556" s="56">
        <f>Sheet1!C589</f>
        <v>0</v>
      </c>
    </row>
    <row r="557" spans="2:3" ht="15.75" x14ac:dyDescent="0.25">
      <c r="B557" s="56">
        <f>Sheet1!B590</f>
        <v>0</v>
      </c>
      <c r="C557" s="56">
        <f>Sheet1!C590</f>
        <v>0</v>
      </c>
    </row>
    <row r="558" spans="2:3" ht="15.75" x14ac:dyDescent="0.25">
      <c r="B558" s="56">
        <f>Sheet1!B591</f>
        <v>0</v>
      </c>
      <c r="C558" s="56">
        <f>Sheet1!C591</f>
        <v>0</v>
      </c>
    </row>
    <row r="559" spans="2:3" ht="15.75" x14ac:dyDescent="0.25">
      <c r="B559" s="56">
        <f>Sheet1!B592</f>
        <v>0</v>
      </c>
      <c r="C559" s="56">
        <f>Sheet1!C592</f>
        <v>0</v>
      </c>
    </row>
    <row r="560" spans="2:3" ht="15.75" x14ac:dyDescent="0.25">
      <c r="B560" s="56">
        <f>Sheet1!B593</f>
        <v>0</v>
      </c>
      <c r="C560" s="56">
        <f>Sheet1!C593</f>
        <v>0</v>
      </c>
    </row>
    <row r="561" spans="2:3" ht="15.75" x14ac:dyDescent="0.25">
      <c r="B561" s="56">
        <f>Sheet1!B594</f>
        <v>0</v>
      </c>
      <c r="C561" s="56">
        <f>Sheet1!C594</f>
        <v>0</v>
      </c>
    </row>
    <row r="562" spans="2:3" ht="15.75" x14ac:dyDescent="0.25">
      <c r="B562" s="56">
        <f>Sheet1!B595</f>
        <v>0</v>
      </c>
      <c r="C562" s="56">
        <f>Sheet1!C595</f>
        <v>0</v>
      </c>
    </row>
    <row r="563" spans="2:3" ht="15.75" x14ac:dyDescent="0.25">
      <c r="B563" s="56">
        <f>Sheet1!B596</f>
        <v>0</v>
      </c>
      <c r="C563" s="56">
        <f>Sheet1!C596</f>
        <v>0</v>
      </c>
    </row>
    <row r="564" spans="2:3" ht="15.75" x14ac:dyDescent="0.25">
      <c r="B564" s="56">
        <f>Sheet1!B597</f>
        <v>0</v>
      </c>
      <c r="C564" s="56">
        <f>Sheet1!C597</f>
        <v>0</v>
      </c>
    </row>
    <row r="565" spans="2:3" ht="15.75" x14ac:dyDescent="0.25">
      <c r="B565" s="56">
        <f>Sheet1!B598</f>
        <v>0</v>
      </c>
      <c r="C565" s="56">
        <f>Sheet1!C598</f>
        <v>0</v>
      </c>
    </row>
    <row r="566" spans="2:3" ht="15.75" x14ac:dyDescent="0.25">
      <c r="B566" s="56">
        <f>Sheet1!B599</f>
        <v>0</v>
      </c>
      <c r="C566" s="56">
        <f>Sheet1!C599</f>
        <v>0</v>
      </c>
    </row>
    <row r="567" spans="2:3" ht="15.75" x14ac:dyDescent="0.25">
      <c r="B567" s="56">
        <f>Sheet1!B600</f>
        <v>0</v>
      </c>
      <c r="C567" s="56">
        <f>Sheet1!C600</f>
        <v>0</v>
      </c>
    </row>
    <row r="568" spans="2:3" ht="15.75" x14ac:dyDescent="0.25">
      <c r="B568" s="56">
        <f>Sheet1!B601</f>
        <v>0</v>
      </c>
      <c r="C568" s="56">
        <f>Sheet1!C601</f>
        <v>0</v>
      </c>
    </row>
    <row r="569" spans="2:3" ht="15.75" x14ac:dyDescent="0.25">
      <c r="B569" s="56">
        <f>Sheet1!B602</f>
        <v>0</v>
      </c>
      <c r="C569" s="56">
        <f>Sheet1!C602</f>
        <v>0</v>
      </c>
    </row>
    <row r="570" spans="2:3" ht="15.75" x14ac:dyDescent="0.25">
      <c r="B570" s="56">
        <f>Sheet1!B603</f>
        <v>0</v>
      </c>
      <c r="C570" s="56">
        <f>Sheet1!C603</f>
        <v>0</v>
      </c>
    </row>
    <row r="571" spans="2:3" ht="15.75" x14ac:dyDescent="0.25">
      <c r="B571" s="56">
        <f>Sheet1!B604</f>
        <v>0</v>
      </c>
      <c r="C571" s="56">
        <f>Sheet1!C604</f>
        <v>0</v>
      </c>
    </row>
    <row r="572" spans="2:3" ht="15.75" x14ac:dyDescent="0.25">
      <c r="B572" s="56">
        <f>Sheet1!B605</f>
        <v>0</v>
      </c>
      <c r="C572" s="56">
        <f>Sheet1!C605</f>
        <v>0</v>
      </c>
    </row>
    <row r="573" spans="2:3" ht="15.75" x14ac:dyDescent="0.25">
      <c r="B573" s="56">
        <f>Sheet1!B606</f>
        <v>0</v>
      </c>
      <c r="C573" s="56">
        <f>Sheet1!C606</f>
        <v>0</v>
      </c>
    </row>
    <row r="574" spans="2:3" ht="15.75" x14ac:dyDescent="0.25">
      <c r="B574" s="56">
        <f>Sheet1!B607</f>
        <v>0</v>
      </c>
      <c r="C574" s="56">
        <f>Sheet1!C607</f>
        <v>0</v>
      </c>
    </row>
    <row r="575" spans="2:3" ht="15.75" x14ac:dyDescent="0.25">
      <c r="B575" s="56">
        <f>Sheet1!B608</f>
        <v>0</v>
      </c>
      <c r="C575" s="56">
        <f>Sheet1!C608</f>
        <v>0</v>
      </c>
    </row>
    <row r="576" spans="2:3" ht="15.75" x14ac:dyDescent="0.25">
      <c r="B576" s="56">
        <f>Sheet1!B609</f>
        <v>0</v>
      </c>
      <c r="C576" s="56">
        <f>Sheet1!C609</f>
        <v>0</v>
      </c>
    </row>
    <row r="577" spans="2:3" ht="15.75" x14ac:dyDescent="0.25">
      <c r="B577" s="56">
        <f>Sheet1!B610</f>
        <v>0</v>
      </c>
      <c r="C577" s="56">
        <f>Sheet1!C610</f>
        <v>0</v>
      </c>
    </row>
    <row r="578" spans="2:3" ht="15.75" x14ac:dyDescent="0.25">
      <c r="B578" s="56">
        <f>Sheet1!B611</f>
        <v>0</v>
      </c>
      <c r="C578" s="56">
        <f>Sheet1!C611</f>
        <v>0</v>
      </c>
    </row>
    <row r="579" spans="2:3" ht="15.75" x14ac:dyDescent="0.25">
      <c r="B579" s="56">
        <f>Sheet1!B612</f>
        <v>0</v>
      </c>
      <c r="C579" s="56">
        <f>Sheet1!C612</f>
        <v>0</v>
      </c>
    </row>
    <row r="580" spans="2:3" ht="15.75" x14ac:dyDescent="0.25">
      <c r="B580" s="56">
        <f>Sheet1!B613</f>
        <v>0</v>
      </c>
      <c r="C580" s="56">
        <f>Sheet1!C613</f>
        <v>0</v>
      </c>
    </row>
    <row r="581" spans="2:3" ht="15.75" x14ac:dyDescent="0.25">
      <c r="B581" s="56">
        <f>Sheet1!B614</f>
        <v>0</v>
      </c>
      <c r="C581" s="56">
        <f>Sheet1!C614</f>
        <v>0</v>
      </c>
    </row>
    <row r="582" spans="2:3" ht="15.75" x14ac:dyDescent="0.25">
      <c r="B582" s="56">
        <f>Sheet1!B615</f>
        <v>0</v>
      </c>
      <c r="C582" s="56">
        <f>Sheet1!C615</f>
        <v>0</v>
      </c>
    </row>
    <row r="583" spans="2:3" ht="15.75" x14ac:dyDescent="0.25">
      <c r="B583" s="56">
        <f>Sheet1!B616</f>
        <v>0</v>
      </c>
      <c r="C583" s="56">
        <f>Sheet1!C616</f>
        <v>0</v>
      </c>
    </row>
    <row r="584" spans="2:3" ht="15.75" x14ac:dyDescent="0.25">
      <c r="B584" s="56">
        <f>Sheet1!B617</f>
        <v>0</v>
      </c>
      <c r="C584" s="56">
        <f>Sheet1!C617</f>
        <v>0</v>
      </c>
    </row>
    <row r="585" spans="2:3" ht="15.75" x14ac:dyDescent="0.25">
      <c r="B585" s="56">
        <f>Sheet1!B618</f>
        <v>0</v>
      </c>
      <c r="C585" s="56">
        <f>Sheet1!C618</f>
        <v>0</v>
      </c>
    </row>
    <row r="586" spans="2:3" ht="15.75" x14ac:dyDescent="0.25">
      <c r="B586" s="56">
        <f>Sheet1!B619</f>
        <v>0</v>
      </c>
      <c r="C586" s="56">
        <f>Sheet1!C619</f>
        <v>0</v>
      </c>
    </row>
    <row r="587" spans="2:3" ht="15.75" x14ac:dyDescent="0.25">
      <c r="B587" s="56">
        <f>Sheet1!B620</f>
        <v>0</v>
      </c>
      <c r="C587" s="56">
        <f>Sheet1!C620</f>
        <v>0</v>
      </c>
    </row>
    <row r="588" spans="2:3" ht="15.75" x14ac:dyDescent="0.25">
      <c r="B588" s="56">
        <f>Sheet1!B621</f>
        <v>0</v>
      </c>
      <c r="C588" s="56">
        <f>Sheet1!C621</f>
        <v>0</v>
      </c>
    </row>
    <row r="589" spans="2:3" ht="15.75" x14ac:dyDescent="0.25">
      <c r="B589" s="56">
        <f>Sheet1!B622</f>
        <v>0</v>
      </c>
      <c r="C589" s="56">
        <f>Sheet1!C622</f>
        <v>0</v>
      </c>
    </row>
    <row r="590" spans="2:3" ht="15.75" x14ac:dyDescent="0.25">
      <c r="B590" s="56">
        <f>Sheet1!B623</f>
        <v>0</v>
      </c>
      <c r="C590" s="56">
        <f>Sheet1!C623</f>
        <v>0</v>
      </c>
    </row>
    <row r="591" spans="2:3" ht="15.75" x14ac:dyDescent="0.25">
      <c r="B591" s="56">
        <f>Sheet1!B624</f>
        <v>0</v>
      </c>
      <c r="C591" s="56">
        <f>Sheet1!C624</f>
        <v>0</v>
      </c>
    </row>
    <row r="592" spans="2:3" ht="15.75" x14ac:dyDescent="0.25">
      <c r="B592" s="56">
        <f>Sheet1!B625</f>
        <v>0</v>
      </c>
      <c r="C592" s="56">
        <f>Sheet1!C625</f>
        <v>0</v>
      </c>
    </row>
    <row r="593" spans="2:3" ht="15.75" x14ac:dyDescent="0.25">
      <c r="B593" s="56">
        <f>Sheet1!B626</f>
        <v>0</v>
      </c>
      <c r="C593" s="56">
        <f>Sheet1!C626</f>
        <v>0</v>
      </c>
    </row>
    <row r="594" spans="2:3" ht="15.75" x14ac:dyDescent="0.25">
      <c r="B594" s="56">
        <f>Sheet1!B627</f>
        <v>0</v>
      </c>
      <c r="C594" s="56">
        <f>Sheet1!C627</f>
        <v>0</v>
      </c>
    </row>
    <row r="595" spans="2:3" ht="15.75" x14ac:dyDescent="0.25">
      <c r="B595" s="56">
        <f>Sheet1!B628</f>
        <v>0</v>
      </c>
      <c r="C595" s="56">
        <f>Sheet1!C628</f>
        <v>0</v>
      </c>
    </row>
    <row r="596" spans="2:3" ht="15.75" x14ac:dyDescent="0.25">
      <c r="B596" s="56">
        <f>Sheet1!B629</f>
        <v>0</v>
      </c>
      <c r="C596" s="56">
        <f>Sheet1!C629</f>
        <v>0</v>
      </c>
    </row>
    <row r="597" spans="2:3" ht="15.75" x14ac:dyDescent="0.25">
      <c r="B597" s="56">
        <f>Sheet1!B630</f>
        <v>0</v>
      </c>
      <c r="C597" s="56">
        <f>Sheet1!C630</f>
        <v>0</v>
      </c>
    </row>
    <row r="598" spans="2:3" ht="15.75" x14ac:dyDescent="0.25">
      <c r="B598" s="56">
        <f>Sheet1!B631</f>
        <v>0</v>
      </c>
      <c r="C598" s="56">
        <f>Sheet1!C631</f>
        <v>0</v>
      </c>
    </row>
    <row r="599" spans="2:3" ht="15.75" x14ac:dyDescent="0.25">
      <c r="B599" s="56">
        <f>Sheet1!B632</f>
        <v>0</v>
      </c>
      <c r="C599" s="56">
        <f>Sheet1!C632</f>
        <v>0</v>
      </c>
    </row>
    <row r="600" spans="2:3" ht="15.75" x14ac:dyDescent="0.25">
      <c r="B600" s="56">
        <f>Sheet1!B633</f>
        <v>0</v>
      </c>
      <c r="C600" s="56">
        <f>Sheet1!C633</f>
        <v>0</v>
      </c>
    </row>
    <row r="601" spans="2:3" ht="15.75" x14ac:dyDescent="0.25">
      <c r="B601" s="56">
        <f>Sheet1!B634</f>
        <v>0</v>
      </c>
      <c r="C601" s="56">
        <f>Sheet1!C634</f>
        <v>0</v>
      </c>
    </row>
    <row r="602" spans="2:3" ht="15.75" x14ac:dyDescent="0.25">
      <c r="B602" s="56">
        <f>Sheet1!B635</f>
        <v>0</v>
      </c>
      <c r="C602" s="56">
        <f>Sheet1!C635</f>
        <v>0</v>
      </c>
    </row>
    <row r="603" spans="2:3" ht="15.75" x14ac:dyDescent="0.25">
      <c r="B603" s="56">
        <f>Sheet1!B636</f>
        <v>0</v>
      </c>
      <c r="C603" s="56">
        <f>Sheet1!C636</f>
        <v>0</v>
      </c>
    </row>
    <row r="604" spans="2:3" ht="15.75" x14ac:dyDescent="0.25">
      <c r="B604" s="56">
        <f>Sheet1!B637</f>
        <v>0</v>
      </c>
      <c r="C604" s="56">
        <f>Sheet1!C637</f>
        <v>0</v>
      </c>
    </row>
    <row r="605" spans="2:3" ht="15.75" x14ac:dyDescent="0.25">
      <c r="B605" s="56">
        <f>Sheet1!B638</f>
        <v>0</v>
      </c>
      <c r="C605" s="56">
        <f>Sheet1!C638</f>
        <v>0</v>
      </c>
    </row>
    <row r="606" spans="2:3" ht="15.75" x14ac:dyDescent="0.25">
      <c r="B606" s="56">
        <f>Sheet1!B639</f>
        <v>0</v>
      </c>
      <c r="C606" s="56">
        <f>Sheet1!C639</f>
        <v>0</v>
      </c>
    </row>
    <row r="607" spans="2:3" ht="15.75" x14ac:dyDescent="0.25">
      <c r="B607" s="56">
        <f>Sheet1!B640</f>
        <v>0</v>
      </c>
      <c r="C607" s="56">
        <f>Sheet1!C640</f>
        <v>0</v>
      </c>
    </row>
    <row r="608" spans="2:3" ht="15.75" x14ac:dyDescent="0.25">
      <c r="B608" s="56">
        <f>Sheet1!B641</f>
        <v>0</v>
      </c>
      <c r="C608" s="56">
        <f>Sheet1!C641</f>
        <v>0</v>
      </c>
    </row>
    <row r="609" spans="2:3" ht="15.75" x14ac:dyDescent="0.25">
      <c r="B609" s="56">
        <f>Sheet1!B642</f>
        <v>0</v>
      </c>
      <c r="C609" s="56">
        <f>Sheet1!C642</f>
        <v>0</v>
      </c>
    </row>
    <row r="610" spans="2:3" ht="15.75" x14ac:dyDescent="0.25">
      <c r="B610" s="56">
        <f>Sheet1!B643</f>
        <v>0</v>
      </c>
      <c r="C610" s="56">
        <f>Sheet1!C643</f>
        <v>0</v>
      </c>
    </row>
    <row r="611" spans="2:3" ht="15.75" x14ac:dyDescent="0.25">
      <c r="B611" s="56">
        <f>Sheet1!B644</f>
        <v>0</v>
      </c>
      <c r="C611" s="56">
        <f>Sheet1!C644</f>
        <v>0</v>
      </c>
    </row>
    <row r="612" spans="2:3" ht="15.75" x14ac:dyDescent="0.25">
      <c r="B612" s="56">
        <f>Sheet1!B645</f>
        <v>0</v>
      </c>
      <c r="C612" s="56">
        <f>Sheet1!C645</f>
        <v>0</v>
      </c>
    </row>
    <row r="613" spans="2:3" ht="15.75" x14ac:dyDescent="0.25">
      <c r="B613" s="56">
        <f>Sheet1!B646</f>
        <v>0</v>
      </c>
      <c r="C613" s="56">
        <f>Sheet1!C646</f>
        <v>0</v>
      </c>
    </row>
    <row r="614" spans="2:3" ht="15.75" x14ac:dyDescent="0.25">
      <c r="B614" s="56">
        <f>Sheet1!B647</f>
        <v>0</v>
      </c>
      <c r="C614" s="56">
        <f>Sheet1!C647</f>
        <v>0</v>
      </c>
    </row>
    <row r="615" spans="2:3" ht="15.75" x14ac:dyDescent="0.25">
      <c r="B615" s="56">
        <f>Sheet1!B648</f>
        <v>0</v>
      </c>
      <c r="C615" s="56">
        <f>Sheet1!C648</f>
        <v>0</v>
      </c>
    </row>
    <row r="616" spans="2:3" ht="15.75" x14ac:dyDescent="0.25">
      <c r="B616" s="56">
        <f>Sheet1!B649</f>
        <v>0</v>
      </c>
      <c r="C616" s="56">
        <f>Sheet1!C649</f>
        <v>0</v>
      </c>
    </row>
    <row r="617" spans="2:3" ht="15.75" x14ac:dyDescent="0.25">
      <c r="B617" s="56">
        <f>Sheet1!B650</f>
        <v>0</v>
      </c>
      <c r="C617" s="56">
        <f>Sheet1!C650</f>
        <v>0</v>
      </c>
    </row>
    <row r="618" spans="2:3" ht="15.75" x14ac:dyDescent="0.25">
      <c r="B618" s="56">
        <f>Sheet1!B651</f>
        <v>0</v>
      </c>
      <c r="C618" s="56">
        <f>Sheet1!C651</f>
        <v>0</v>
      </c>
    </row>
    <row r="619" spans="2:3" ht="15.75" x14ac:dyDescent="0.25">
      <c r="B619" s="56">
        <f>Sheet1!B652</f>
        <v>0</v>
      </c>
      <c r="C619" s="56">
        <f>Sheet1!C652</f>
        <v>0</v>
      </c>
    </row>
    <row r="620" spans="2:3" ht="15.75" x14ac:dyDescent="0.25">
      <c r="B620" s="56">
        <f>Sheet1!B653</f>
        <v>0</v>
      </c>
      <c r="C620" s="56">
        <f>Sheet1!C653</f>
        <v>0</v>
      </c>
    </row>
    <row r="621" spans="2:3" ht="15.75" x14ac:dyDescent="0.25">
      <c r="B621" s="56">
        <f>Sheet1!B654</f>
        <v>0</v>
      </c>
      <c r="C621" s="56">
        <f>Sheet1!C654</f>
        <v>0</v>
      </c>
    </row>
    <row r="622" spans="2:3" ht="15.75" x14ac:dyDescent="0.25">
      <c r="B622" s="56">
        <f>Sheet1!B655</f>
        <v>0</v>
      </c>
      <c r="C622" s="56">
        <f>Sheet1!C655</f>
        <v>0</v>
      </c>
    </row>
    <row r="623" spans="2:3" ht="15.75" x14ac:dyDescent="0.25">
      <c r="B623" s="56">
        <f>Sheet1!B656</f>
        <v>0</v>
      </c>
      <c r="C623" s="56">
        <f>Sheet1!C656</f>
        <v>0</v>
      </c>
    </row>
    <row r="624" spans="2:3" ht="15.75" x14ac:dyDescent="0.25">
      <c r="B624" s="56">
        <f>Sheet1!B657</f>
        <v>0</v>
      </c>
      <c r="C624" s="56">
        <f>Sheet1!C657</f>
        <v>0</v>
      </c>
    </row>
    <row r="625" spans="2:3" ht="15.75" x14ac:dyDescent="0.25">
      <c r="B625" s="56">
        <f>Sheet1!B658</f>
        <v>0</v>
      </c>
      <c r="C625" s="56">
        <f>Sheet1!C658</f>
        <v>0</v>
      </c>
    </row>
    <row r="626" spans="2:3" ht="15.75" x14ac:dyDescent="0.25">
      <c r="B626" s="56">
        <f>Sheet1!B659</f>
        <v>0</v>
      </c>
      <c r="C626" s="56">
        <f>Sheet1!C659</f>
        <v>0</v>
      </c>
    </row>
    <row r="627" spans="2:3" ht="15.75" x14ac:dyDescent="0.25">
      <c r="B627" s="56">
        <f>Sheet1!B660</f>
        <v>0</v>
      </c>
      <c r="C627" s="56">
        <f>Sheet1!C660</f>
        <v>0</v>
      </c>
    </row>
    <row r="628" spans="2:3" ht="15.75" x14ac:dyDescent="0.25">
      <c r="B628" s="56">
        <f>Sheet1!B661</f>
        <v>0</v>
      </c>
      <c r="C628" s="56">
        <f>Sheet1!C661</f>
        <v>0</v>
      </c>
    </row>
    <row r="629" spans="2:3" ht="15.75" x14ac:dyDescent="0.25">
      <c r="B629" s="56">
        <f>Sheet1!B662</f>
        <v>0</v>
      </c>
      <c r="C629" s="56">
        <f>Sheet1!C662</f>
        <v>0</v>
      </c>
    </row>
    <row r="630" spans="2:3" ht="15.75" x14ac:dyDescent="0.25">
      <c r="B630" s="56">
        <f>Sheet1!B663</f>
        <v>0</v>
      </c>
      <c r="C630" s="56">
        <f>Sheet1!C663</f>
        <v>0</v>
      </c>
    </row>
    <row r="631" spans="2:3" ht="15.75" x14ac:dyDescent="0.25">
      <c r="B631" s="56">
        <f>Sheet1!B664</f>
        <v>0</v>
      </c>
      <c r="C631" s="56">
        <f>Sheet1!C664</f>
        <v>0</v>
      </c>
    </row>
    <row r="632" spans="2:3" ht="15.75" x14ac:dyDescent="0.25">
      <c r="B632" s="56">
        <f>Sheet1!B665</f>
        <v>0</v>
      </c>
      <c r="C632" s="56">
        <f>Sheet1!C665</f>
        <v>0</v>
      </c>
    </row>
    <row r="633" spans="2:3" ht="15.75" x14ac:dyDescent="0.25">
      <c r="B633" s="56">
        <f>Sheet1!B666</f>
        <v>0</v>
      </c>
      <c r="C633" s="56">
        <f>Sheet1!C666</f>
        <v>0</v>
      </c>
    </row>
    <row r="634" spans="2:3" ht="15.75" x14ac:dyDescent="0.25">
      <c r="B634" s="56">
        <f>Sheet1!B667</f>
        <v>0</v>
      </c>
      <c r="C634" s="56">
        <f>Sheet1!C667</f>
        <v>0</v>
      </c>
    </row>
    <row r="635" spans="2:3" ht="15.75" x14ac:dyDescent="0.25">
      <c r="B635" s="56">
        <f>Sheet1!B668</f>
        <v>0</v>
      </c>
      <c r="C635" s="56">
        <f>Sheet1!C668</f>
        <v>0</v>
      </c>
    </row>
    <row r="636" spans="2:3" ht="15.75" x14ac:dyDescent="0.25">
      <c r="B636" s="56">
        <f>Sheet1!B669</f>
        <v>0</v>
      </c>
      <c r="C636" s="56">
        <f>Sheet1!C669</f>
        <v>0</v>
      </c>
    </row>
    <row r="637" spans="2:3" ht="15.75" x14ac:dyDescent="0.25">
      <c r="B637" s="56">
        <f>Sheet1!B670</f>
        <v>0</v>
      </c>
      <c r="C637" s="56">
        <f>Sheet1!C670</f>
        <v>0</v>
      </c>
    </row>
    <row r="638" spans="2:3" ht="15.75" x14ac:dyDescent="0.25">
      <c r="B638" s="56">
        <f>Sheet1!B671</f>
        <v>0</v>
      </c>
      <c r="C638" s="56">
        <f>Sheet1!C671</f>
        <v>0</v>
      </c>
    </row>
    <row r="639" spans="2:3" ht="15.75" x14ac:dyDescent="0.25">
      <c r="B639" s="56">
        <f>Sheet1!B672</f>
        <v>0</v>
      </c>
      <c r="C639" s="56">
        <f>Sheet1!C672</f>
        <v>0</v>
      </c>
    </row>
    <row r="640" spans="2:3" ht="15.75" x14ac:dyDescent="0.25">
      <c r="B640" s="56">
        <f>Sheet1!B673</f>
        <v>0</v>
      </c>
      <c r="C640" s="56">
        <f>Sheet1!C673</f>
        <v>0</v>
      </c>
    </row>
    <row r="641" spans="2:3" ht="15.75" x14ac:dyDescent="0.25">
      <c r="B641" s="56">
        <f>Sheet1!B674</f>
        <v>0</v>
      </c>
      <c r="C641" s="56">
        <f>Sheet1!C674</f>
        <v>0</v>
      </c>
    </row>
    <row r="642" spans="2:3" ht="15.75" x14ac:dyDescent="0.25">
      <c r="B642" s="56">
        <f>Sheet1!B675</f>
        <v>0</v>
      </c>
      <c r="C642" s="56">
        <f>Sheet1!C675</f>
        <v>0</v>
      </c>
    </row>
    <row r="643" spans="2:3" ht="15.75" x14ac:dyDescent="0.25">
      <c r="B643" s="56">
        <f>Sheet1!B676</f>
        <v>0</v>
      </c>
      <c r="C643" s="56">
        <f>Sheet1!C676</f>
        <v>0</v>
      </c>
    </row>
    <row r="644" spans="2:3" ht="15.75" x14ac:dyDescent="0.25">
      <c r="B644" s="56">
        <f>Sheet1!B677</f>
        <v>0</v>
      </c>
      <c r="C644" s="56">
        <f>Sheet1!C677</f>
        <v>0</v>
      </c>
    </row>
    <row r="645" spans="2:3" ht="15.75" x14ac:dyDescent="0.25">
      <c r="B645" s="56">
        <f>Sheet1!B678</f>
        <v>0</v>
      </c>
      <c r="C645" s="56">
        <f>Sheet1!C678</f>
        <v>0</v>
      </c>
    </row>
    <row r="646" spans="2:3" ht="15.75" x14ac:dyDescent="0.25">
      <c r="B646" s="56">
        <f>Sheet1!B679</f>
        <v>0</v>
      </c>
      <c r="C646" s="56">
        <f>Sheet1!C679</f>
        <v>0</v>
      </c>
    </row>
    <row r="647" spans="2:3" ht="15.75" x14ac:dyDescent="0.25">
      <c r="B647" s="56">
        <f>Sheet1!B680</f>
        <v>0</v>
      </c>
      <c r="C647" s="56">
        <f>Sheet1!C680</f>
        <v>0</v>
      </c>
    </row>
    <row r="648" spans="2:3" ht="15.75" x14ac:dyDescent="0.25">
      <c r="B648" s="56">
        <f>Sheet1!B681</f>
        <v>0</v>
      </c>
      <c r="C648" s="56">
        <f>Sheet1!C681</f>
        <v>0</v>
      </c>
    </row>
    <row r="649" spans="2:3" ht="15.75" x14ac:dyDescent="0.25">
      <c r="B649" s="56">
        <f>Sheet1!B682</f>
        <v>0</v>
      </c>
      <c r="C649" s="56">
        <f>Sheet1!C682</f>
        <v>0</v>
      </c>
    </row>
    <row r="650" spans="2:3" ht="15.75" x14ac:dyDescent="0.25">
      <c r="B650" s="56">
        <f>Sheet1!B683</f>
        <v>0</v>
      </c>
      <c r="C650" s="56">
        <f>Sheet1!C683</f>
        <v>0</v>
      </c>
    </row>
    <row r="651" spans="2:3" ht="15.75" x14ac:dyDescent="0.25">
      <c r="B651" s="56">
        <f>Sheet1!B684</f>
        <v>0</v>
      </c>
      <c r="C651" s="56">
        <f>Sheet1!C684</f>
        <v>0</v>
      </c>
    </row>
    <row r="652" spans="2:3" ht="15.75" x14ac:dyDescent="0.25">
      <c r="B652" s="56">
        <f>Sheet1!B685</f>
        <v>0</v>
      </c>
      <c r="C652" s="56">
        <f>Sheet1!C685</f>
        <v>0</v>
      </c>
    </row>
    <row r="653" spans="2:3" ht="15.75" x14ac:dyDescent="0.25">
      <c r="B653" s="56">
        <f>Sheet1!B686</f>
        <v>0</v>
      </c>
      <c r="C653" s="56">
        <f>Sheet1!C686</f>
        <v>0</v>
      </c>
    </row>
    <row r="654" spans="2:3" ht="15.75" x14ac:dyDescent="0.25">
      <c r="B654" s="56">
        <f>Sheet1!B687</f>
        <v>0</v>
      </c>
      <c r="C654" s="56">
        <f>Sheet1!C687</f>
        <v>0</v>
      </c>
    </row>
    <row r="655" spans="2:3" ht="15.75" x14ac:dyDescent="0.25">
      <c r="B655" s="56">
        <f>Sheet1!B688</f>
        <v>0</v>
      </c>
      <c r="C655" s="56">
        <f>Sheet1!C688</f>
        <v>0</v>
      </c>
    </row>
    <row r="656" spans="2:3" ht="15.75" x14ac:dyDescent="0.25">
      <c r="B656" s="56">
        <f>Sheet1!B689</f>
        <v>0</v>
      </c>
      <c r="C656" s="56">
        <f>Sheet1!C689</f>
        <v>0</v>
      </c>
    </row>
    <row r="657" spans="2:3" ht="15.75" x14ac:dyDescent="0.25">
      <c r="B657" s="56">
        <f>Sheet1!B690</f>
        <v>0</v>
      </c>
      <c r="C657" s="56">
        <f>Sheet1!C690</f>
        <v>0</v>
      </c>
    </row>
    <row r="658" spans="2:3" ht="15.75" x14ac:dyDescent="0.25">
      <c r="B658" s="56">
        <f>Sheet1!B691</f>
        <v>0</v>
      </c>
      <c r="C658" s="56">
        <f>Sheet1!C691</f>
        <v>0</v>
      </c>
    </row>
    <row r="659" spans="2:3" ht="15.75" x14ac:dyDescent="0.25">
      <c r="B659" s="56">
        <f>Sheet1!B692</f>
        <v>0</v>
      </c>
      <c r="C659" s="56">
        <f>Sheet1!C692</f>
        <v>0</v>
      </c>
    </row>
    <row r="660" spans="2:3" ht="15.75" x14ac:dyDescent="0.25">
      <c r="B660" s="56">
        <f>Sheet1!B693</f>
        <v>0</v>
      </c>
      <c r="C660" s="56">
        <f>Sheet1!C693</f>
        <v>0</v>
      </c>
    </row>
    <row r="661" spans="2:3" ht="15.75" x14ac:dyDescent="0.25">
      <c r="B661" s="56">
        <f>Sheet1!B694</f>
        <v>0</v>
      </c>
      <c r="C661" s="56">
        <f>Sheet1!C694</f>
        <v>0</v>
      </c>
    </row>
    <row r="662" spans="2:3" ht="15.75" x14ac:dyDescent="0.25">
      <c r="B662" s="56">
        <f>Sheet1!B695</f>
        <v>0</v>
      </c>
      <c r="C662" s="56">
        <f>Sheet1!C695</f>
        <v>0</v>
      </c>
    </row>
    <row r="663" spans="2:3" ht="15.75" x14ac:dyDescent="0.25">
      <c r="B663" s="56">
        <f>Sheet1!B696</f>
        <v>0</v>
      </c>
      <c r="C663" s="56">
        <f>Sheet1!C696</f>
        <v>0</v>
      </c>
    </row>
    <row r="664" spans="2:3" ht="15.75" x14ac:dyDescent="0.25">
      <c r="B664" s="56">
        <f>Sheet1!B697</f>
        <v>0</v>
      </c>
      <c r="C664" s="56">
        <f>Sheet1!C697</f>
        <v>0</v>
      </c>
    </row>
    <row r="665" spans="2:3" ht="15.75" x14ac:dyDescent="0.25">
      <c r="B665" s="56">
        <f>Sheet1!B698</f>
        <v>0</v>
      </c>
      <c r="C665" s="56">
        <f>Sheet1!C698</f>
        <v>0</v>
      </c>
    </row>
    <row r="666" spans="2:3" ht="15.75" x14ac:dyDescent="0.25">
      <c r="B666" s="56">
        <f>Sheet1!B699</f>
        <v>0</v>
      </c>
      <c r="C666" s="56">
        <f>Sheet1!C699</f>
        <v>0</v>
      </c>
    </row>
    <row r="667" spans="2:3" ht="15.75" x14ac:dyDescent="0.25">
      <c r="B667" s="56">
        <f>Sheet1!B700</f>
        <v>0</v>
      </c>
      <c r="C667" s="56">
        <f>Sheet1!C700</f>
        <v>0</v>
      </c>
    </row>
    <row r="668" spans="2:3" ht="15.75" x14ac:dyDescent="0.25">
      <c r="B668" s="56">
        <f>Sheet1!B701</f>
        <v>0</v>
      </c>
      <c r="C668" s="56">
        <f>Sheet1!C701</f>
        <v>0</v>
      </c>
    </row>
    <row r="669" spans="2:3" ht="15.75" x14ac:dyDescent="0.25">
      <c r="B669" s="56">
        <f>Sheet1!B702</f>
        <v>0</v>
      </c>
      <c r="C669" s="56">
        <f>Sheet1!C702</f>
        <v>0</v>
      </c>
    </row>
    <row r="670" spans="2:3" ht="15.75" x14ac:dyDescent="0.25">
      <c r="B670" s="56">
        <f>Sheet1!B703</f>
        <v>0</v>
      </c>
      <c r="C670" s="56">
        <f>Sheet1!C703</f>
        <v>0</v>
      </c>
    </row>
    <row r="671" spans="2:3" ht="15.75" x14ac:dyDescent="0.25">
      <c r="B671" s="56">
        <f>Sheet1!B704</f>
        <v>0</v>
      </c>
      <c r="C671" s="56">
        <f>Sheet1!C704</f>
        <v>0</v>
      </c>
    </row>
    <row r="672" spans="2:3" ht="15.75" x14ac:dyDescent="0.25">
      <c r="B672" s="56">
        <f>Sheet1!B705</f>
        <v>0</v>
      </c>
      <c r="C672" s="56">
        <f>Sheet1!C705</f>
        <v>0</v>
      </c>
    </row>
    <row r="673" spans="2:3" ht="15.75" x14ac:dyDescent="0.25">
      <c r="B673" s="56">
        <f>Sheet1!B706</f>
        <v>0</v>
      </c>
      <c r="C673" s="56">
        <f>Sheet1!C706</f>
        <v>0</v>
      </c>
    </row>
    <row r="674" spans="2:3" ht="15.75" x14ac:dyDescent="0.25">
      <c r="B674" s="56">
        <f>Sheet1!B707</f>
        <v>0</v>
      </c>
      <c r="C674" s="56">
        <f>Sheet1!C707</f>
        <v>0</v>
      </c>
    </row>
    <row r="675" spans="2:3" ht="15.75" x14ac:dyDescent="0.25">
      <c r="B675" s="56">
        <f>Sheet1!B708</f>
        <v>0</v>
      </c>
      <c r="C675" s="56">
        <f>Sheet1!C708</f>
        <v>0</v>
      </c>
    </row>
    <row r="676" spans="2:3" ht="15.75" x14ac:dyDescent="0.25">
      <c r="B676" s="56">
        <f>Sheet1!B709</f>
        <v>0</v>
      </c>
      <c r="C676" s="56">
        <f>Sheet1!C709</f>
        <v>0</v>
      </c>
    </row>
    <row r="677" spans="2:3" ht="15.75" x14ac:dyDescent="0.25">
      <c r="B677" s="56">
        <f>Sheet1!B710</f>
        <v>0</v>
      </c>
      <c r="C677" s="56">
        <f>Sheet1!C710</f>
        <v>0</v>
      </c>
    </row>
    <row r="678" spans="2:3" ht="15.75" x14ac:dyDescent="0.25">
      <c r="B678" s="56">
        <f>Sheet1!B711</f>
        <v>0</v>
      </c>
      <c r="C678" s="56">
        <f>Sheet1!C711</f>
        <v>0</v>
      </c>
    </row>
    <row r="679" spans="2:3" ht="15.75" x14ac:dyDescent="0.25">
      <c r="B679" s="56">
        <f>Sheet1!B712</f>
        <v>0</v>
      </c>
      <c r="C679" s="56">
        <f>Sheet1!C712</f>
        <v>0</v>
      </c>
    </row>
    <row r="680" spans="2:3" ht="15.75" x14ac:dyDescent="0.25">
      <c r="B680" s="56">
        <f>Sheet1!B713</f>
        <v>0</v>
      </c>
      <c r="C680" s="56">
        <f>Sheet1!C713</f>
        <v>0</v>
      </c>
    </row>
    <row r="681" spans="2:3" ht="15.75" x14ac:dyDescent="0.25">
      <c r="B681" s="56">
        <f>Sheet1!B714</f>
        <v>0</v>
      </c>
      <c r="C681" s="56">
        <f>Sheet1!C714</f>
        <v>0</v>
      </c>
    </row>
    <row r="682" spans="2:3" ht="15.75" x14ac:dyDescent="0.25">
      <c r="B682" s="56">
        <f>Sheet1!B715</f>
        <v>0</v>
      </c>
      <c r="C682" s="56">
        <f>Sheet1!C715</f>
        <v>0</v>
      </c>
    </row>
    <row r="683" spans="2:3" ht="15.75" x14ac:dyDescent="0.25">
      <c r="B683" s="56">
        <f>Sheet1!B716</f>
        <v>0</v>
      </c>
      <c r="C683" s="56">
        <f>Sheet1!C716</f>
        <v>0</v>
      </c>
    </row>
    <row r="684" spans="2:3" ht="15.75" x14ac:dyDescent="0.25">
      <c r="B684" s="56">
        <f>Sheet1!B717</f>
        <v>0</v>
      </c>
      <c r="C684" s="56">
        <f>Sheet1!C717</f>
        <v>0</v>
      </c>
    </row>
    <row r="685" spans="2:3" ht="15.75" x14ac:dyDescent="0.25">
      <c r="B685" s="56">
        <f>Sheet1!B718</f>
        <v>0</v>
      </c>
      <c r="C685" s="56">
        <f>Sheet1!C718</f>
        <v>0</v>
      </c>
    </row>
    <row r="686" spans="2:3" ht="15.75" x14ac:dyDescent="0.25">
      <c r="B686" s="56">
        <f>Sheet1!B719</f>
        <v>0</v>
      </c>
      <c r="C686" s="56">
        <f>Sheet1!C719</f>
        <v>0</v>
      </c>
    </row>
    <row r="687" spans="2:3" ht="15.75" x14ac:dyDescent="0.25">
      <c r="B687" s="56">
        <f>Sheet1!B720</f>
        <v>0</v>
      </c>
      <c r="C687" s="56">
        <f>Sheet1!C720</f>
        <v>0</v>
      </c>
    </row>
    <row r="688" spans="2:3" ht="15.75" x14ac:dyDescent="0.25">
      <c r="B688" s="56">
        <f>Sheet1!B721</f>
        <v>0</v>
      </c>
      <c r="C688" s="56">
        <f>Sheet1!C721</f>
        <v>0</v>
      </c>
    </row>
    <row r="689" spans="2:3" ht="15.75" x14ac:dyDescent="0.25">
      <c r="B689" s="56">
        <f>Sheet1!B722</f>
        <v>0</v>
      </c>
      <c r="C689" s="56">
        <f>Sheet1!C722</f>
        <v>0</v>
      </c>
    </row>
    <row r="690" spans="2:3" ht="15.75" x14ac:dyDescent="0.25">
      <c r="B690" s="56">
        <f>Sheet1!B723</f>
        <v>0</v>
      </c>
      <c r="C690" s="56">
        <f>Sheet1!C723</f>
        <v>0</v>
      </c>
    </row>
    <row r="691" spans="2:3" ht="15.75" x14ac:dyDescent="0.25">
      <c r="B691" s="56">
        <f>Sheet1!B724</f>
        <v>0</v>
      </c>
      <c r="C691" s="56">
        <f>Sheet1!C724</f>
        <v>0</v>
      </c>
    </row>
    <row r="692" spans="2:3" ht="15.75" x14ac:dyDescent="0.25">
      <c r="B692" s="56">
        <f>Sheet1!B725</f>
        <v>0</v>
      </c>
      <c r="C692" s="56">
        <f>Sheet1!C725</f>
        <v>0</v>
      </c>
    </row>
    <row r="693" spans="2:3" ht="15.75" x14ac:dyDescent="0.25">
      <c r="B693" s="56">
        <f>Sheet1!B726</f>
        <v>0</v>
      </c>
      <c r="C693" s="56">
        <f>Sheet1!C726</f>
        <v>0</v>
      </c>
    </row>
    <row r="694" spans="2:3" ht="15.75" x14ac:dyDescent="0.25">
      <c r="B694" s="56">
        <f>Sheet1!B727</f>
        <v>0</v>
      </c>
      <c r="C694" s="56">
        <f>Sheet1!C727</f>
        <v>0</v>
      </c>
    </row>
    <row r="695" spans="2:3" ht="15.75" x14ac:dyDescent="0.25">
      <c r="B695" s="56">
        <f>Sheet1!B728</f>
        <v>0</v>
      </c>
      <c r="C695" s="56">
        <f>Sheet1!C728</f>
        <v>0</v>
      </c>
    </row>
    <row r="696" spans="2:3" ht="15.75" x14ac:dyDescent="0.25">
      <c r="B696" s="56">
        <f>Sheet1!B729</f>
        <v>0</v>
      </c>
      <c r="C696" s="56">
        <f>Sheet1!C729</f>
        <v>0</v>
      </c>
    </row>
    <row r="697" spans="2:3" ht="15.75" x14ac:dyDescent="0.25">
      <c r="B697" s="56">
        <f>Sheet1!B730</f>
        <v>0</v>
      </c>
      <c r="C697" s="56">
        <f>Sheet1!C730</f>
        <v>0</v>
      </c>
    </row>
    <row r="698" spans="2:3" ht="15.75" x14ac:dyDescent="0.25">
      <c r="B698" s="56">
        <f>Sheet1!B731</f>
        <v>0</v>
      </c>
      <c r="C698" s="56">
        <f>Sheet1!C731</f>
        <v>0</v>
      </c>
    </row>
    <row r="699" spans="2:3" ht="15.75" x14ac:dyDescent="0.25">
      <c r="B699" s="56">
        <f>Sheet1!B732</f>
        <v>0</v>
      </c>
      <c r="C699" s="56">
        <f>Sheet1!C732</f>
        <v>0</v>
      </c>
    </row>
    <row r="700" spans="2:3" ht="15.75" x14ac:dyDescent="0.25">
      <c r="B700" s="56">
        <f>Sheet1!B733</f>
        <v>0</v>
      </c>
      <c r="C700" s="56">
        <f>Sheet1!C733</f>
        <v>0</v>
      </c>
    </row>
    <row r="701" spans="2:3" ht="15.75" x14ac:dyDescent="0.25">
      <c r="B701" s="56">
        <f>Sheet1!B734</f>
        <v>0</v>
      </c>
      <c r="C701" s="56">
        <f>Sheet1!C734</f>
        <v>0</v>
      </c>
    </row>
    <row r="702" spans="2:3" ht="15.75" x14ac:dyDescent="0.25">
      <c r="B702" s="56">
        <f>Sheet1!B735</f>
        <v>0</v>
      </c>
      <c r="C702" s="56">
        <f>Sheet1!C735</f>
        <v>0</v>
      </c>
    </row>
    <row r="703" spans="2:3" ht="15.75" x14ac:dyDescent="0.25">
      <c r="B703" s="56">
        <f>Sheet1!B736</f>
        <v>0</v>
      </c>
      <c r="C703" s="56">
        <f>Sheet1!C736</f>
        <v>0</v>
      </c>
    </row>
    <row r="704" spans="2:3" ht="15.75" x14ac:dyDescent="0.25">
      <c r="B704" s="56">
        <f>Sheet1!B737</f>
        <v>0</v>
      </c>
      <c r="C704" s="56">
        <f>Sheet1!C737</f>
        <v>0</v>
      </c>
    </row>
    <row r="705" spans="2:3" ht="15.75" x14ac:dyDescent="0.25">
      <c r="B705" s="56">
        <f>Sheet1!B738</f>
        <v>0</v>
      </c>
      <c r="C705" s="56">
        <f>Sheet1!C738</f>
        <v>0</v>
      </c>
    </row>
    <row r="706" spans="2:3" ht="15.75" x14ac:dyDescent="0.25">
      <c r="B706" s="56">
        <f>Sheet1!B739</f>
        <v>0</v>
      </c>
      <c r="C706" s="56">
        <f>Sheet1!C739</f>
        <v>0</v>
      </c>
    </row>
    <row r="707" spans="2:3" ht="15.75" x14ac:dyDescent="0.25">
      <c r="B707" s="56">
        <f>Sheet1!B740</f>
        <v>0</v>
      </c>
      <c r="C707" s="56">
        <f>Sheet1!C740</f>
        <v>0</v>
      </c>
    </row>
    <row r="708" spans="2:3" ht="15.75" x14ac:dyDescent="0.25">
      <c r="B708" s="56">
        <f>Sheet1!B741</f>
        <v>0</v>
      </c>
      <c r="C708" s="56">
        <f>Sheet1!C741</f>
        <v>0</v>
      </c>
    </row>
    <row r="709" spans="2:3" ht="15.75" x14ac:dyDescent="0.25">
      <c r="B709" s="56">
        <f>Sheet1!B742</f>
        <v>0</v>
      </c>
      <c r="C709" s="56">
        <f>Sheet1!C742</f>
        <v>0</v>
      </c>
    </row>
    <row r="710" spans="2:3" ht="15.75" x14ac:dyDescent="0.25">
      <c r="B710" s="56">
        <f>Sheet1!B743</f>
        <v>0</v>
      </c>
      <c r="C710" s="56">
        <f>Sheet1!C743</f>
        <v>0</v>
      </c>
    </row>
    <row r="711" spans="2:3" ht="15.75" x14ac:dyDescent="0.25">
      <c r="B711" s="56">
        <f>Sheet1!B744</f>
        <v>0</v>
      </c>
      <c r="C711" s="56">
        <f>Sheet1!C744</f>
        <v>0</v>
      </c>
    </row>
    <row r="712" spans="2:3" ht="15.75" x14ac:dyDescent="0.25">
      <c r="B712" s="56">
        <f>Sheet1!B745</f>
        <v>0</v>
      </c>
      <c r="C712" s="56">
        <f>Sheet1!C745</f>
        <v>0</v>
      </c>
    </row>
    <row r="713" spans="2:3" ht="15.75" x14ac:dyDescent="0.25">
      <c r="B713" s="56">
        <f>Sheet1!B746</f>
        <v>0</v>
      </c>
      <c r="C713" s="56">
        <f>Sheet1!C746</f>
        <v>0</v>
      </c>
    </row>
    <row r="714" spans="2:3" ht="15.75" x14ac:dyDescent="0.25">
      <c r="B714" s="56">
        <f>Sheet1!B747</f>
        <v>0</v>
      </c>
      <c r="C714" s="56">
        <f>Sheet1!C747</f>
        <v>0</v>
      </c>
    </row>
    <row r="715" spans="2:3" ht="15.75" x14ac:dyDescent="0.25">
      <c r="B715" s="56">
        <f>Sheet1!B748</f>
        <v>0</v>
      </c>
      <c r="C715" s="56">
        <f>Sheet1!C748</f>
        <v>0</v>
      </c>
    </row>
    <row r="716" spans="2:3" ht="15.75" x14ac:dyDescent="0.25">
      <c r="B716" s="56">
        <f>Sheet1!B749</f>
        <v>0</v>
      </c>
      <c r="C716" s="56">
        <f>Sheet1!C749</f>
        <v>0</v>
      </c>
    </row>
    <row r="717" spans="2:3" ht="15.75" x14ac:dyDescent="0.25">
      <c r="B717" s="56">
        <f>Sheet1!B750</f>
        <v>0</v>
      </c>
      <c r="C717" s="56">
        <f>Sheet1!C750</f>
        <v>0</v>
      </c>
    </row>
    <row r="718" spans="2:3" ht="15.75" x14ac:dyDescent="0.25">
      <c r="B718" s="56">
        <f>Sheet1!B751</f>
        <v>0</v>
      </c>
      <c r="C718" s="56">
        <f>Sheet1!C751</f>
        <v>0</v>
      </c>
    </row>
    <row r="719" spans="2:3" ht="15.75" x14ac:dyDescent="0.25">
      <c r="B719" s="56">
        <f>Sheet1!B752</f>
        <v>0</v>
      </c>
      <c r="C719" s="56">
        <f>Sheet1!C752</f>
        <v>0</v>
      </c>
    </row>
    <row r="720" spans="2:3" ht="15.75" x14ac:dyDescent="0.25">
      <c r="B720" s="56">
        <f>Sheet1!B753</f>
        <v>0</v>
      </c>
      <c r="C720" s="56">
        <f>Sheet1!C753</f>
        <v>0</v>
      </c>
    </row>
    <row r="721" spans="2:3" ht="15.75" x14ac:dyDescent="0.25">
      <c r="B721" s="56">
        <f>Sheet1!B754</f>
        <v>0</v>
      </c>
      <c r="C721" s="56">
        <f>Sheet1!C754</f>
        <v>0</v>
      </c>
    </row>
    <row r="722" spans="2:3" ht="15.75" x14ac:dyDescent="0.25">
      <c r="B722" s="56">
        <f>Sheet1!B755</f>
        <v>0</v>
      </c>
      <c r="C722" s="56">
        <f>Sheet1!C755</f>
        <v>0</v>
      </c>
    </row>
    <row r="723" spans="2:3" ht="15.75" x14ac:dyDescent="0.25">
      <c r="B723" s="56">
        <f>Sheet1!B756</f>
        <v>0</v>
      </c>
      <c r="C723" s="56">
        <f>Sheet1!C756</f>
        <v>0</v>
      </c>
    </row>
    <row r="724" spans="2:3" ht="15.75" x14ac:dyDescent="0.25">
      <c r="B724" s="56">
        <f>Sheet1!B757</f>
        <v>0</v>
      </c>
      <c r="C724" s="56">
        <f>Sheet1!C757</f>
        <v>0</v>
      </c>
    </row>
    <row r="725" spans="2:3" ht="15.75" x14ac:dyDescent="0.25">
      <c r="B725" s="56">
        <f>Sheet1!B758</f>
        <v>0</v>
      </c>
      <c r="C725" s="56">
        <f>Sheet1!C758</f>
        <v>0</v>
      </c>
    </row>
    <row r="726" spans="2:3" ht="15.75" x14ac:dyDescent="0.25">
      <c r="B726" s="56">
        <f>Sheet1!B759</f>
        <v>0</v>
      </c>
      <c r="C726" s="56">
        <f>Sheet1!C759</f>
        <v>0</v>
      </c>
    </row>
    <row r="727" spans="2:3" ht="15.75" x14ac:dyDescent="0.25">
      <c r="B727" s="56">
        <f>Sheet1!B760</f>
        <v>0</v>
      </c>
      <c r="C727" s="56">
        <f>Sheet1!C760</f>
        <v>0</v>
      </c>
    </row>
    <row r="728" spans="2:3" ht="15.75" x14ac:dyDescent="0.25">
      <c r="B728" s="56">
        <f>Sheet1!B761</f>
        <v>0</v>
      </c>
      <c r="C728" s="56">
        <f>Sheet1!C761</f>
        <v>0</v>
      </c>
    </row>
    <row r="729" spans="2:3" ht="15.75" x14ac:dyDescent="0.25">
      <c r="B729" s="56">
        <f>Sheet1!B762</f>
        <v>0</v>
      </c>
      <c r="C729" s="56">
        <f>Sheet1!C762</f>
        <v>0</v>
      </c>
    </row>
    <row r="730" spans="2:3" ht="15.75" x14ac:dyDescent="0.25">
      <c r="B730" s="56">
        <f>Sheet1!B763</f>
        <v>0</v>
      </c>
      <c r="C730" s="56">
        <f>Sheet1!C763</f>
        <v>0</v>
      </c>
    </row>
    <row r="731" spans="2:3" ht="15.75" x14ac:dyDescent="0.25">
      <c r="B731" s="56">
        <f>Sheet1!B764</f>
        <v>0</v>
      </c>
      <c r="C731" s="56">
        <f>Sheet1!C764</f>
        <v>0</v>
      </c>
    </row>
    <row r="732" spans="2:3" ht="15.75" x14ac:dyDescent="0.25">
      <c r="B732" s="56">
        <f>Sheet1!B765</f>
        <v>0</v>
      </c>
      <c r="C732" s="56">
        <f>Sheet1!C765</f>
        <v>0</v>
      </c>
    </row>
    <row r="733" spans="2:3" ht="15.75" x14ac:dyDescent="0.25">
      <c r="B733" s="56">
        <f>Sheet1!B766</f>
        <v>0</v>
      </c>
      <c r="C733" s="56">
        <f>Sheet1!C766</f>
        <v>0</v>
      </c>
    </row>
    <row r="734" spans="2:3" ht="15.75" x14ac:dyDescent="0.25">
      <c r="B734" s="56">
        <f>Sheet1!B767</f>
        <v>0</v>
      </c>
      <c r="C734" s="56">
        <f>Sheet1!C767</f>
        <v>0</v>
      </c>
    </row>
    <row r="735" spans="2:3" ht="15.75" x14ac:dyDescent="0.25">
      <c r="B735" s="56">
        <f>Sheet1!B768</f>
        <v>0</v>
      </c>
      <c r="C735" s="56">
        <f>Sheet1!C768</f>
        <v>0</v>
      </c>
    </row>
    <row r="736" spans="2:3" ht="15.75" x14ac:dyDescent="0.25">
      <c r="B736" s="56">
        <f>Sheet1!B769</f>
        <v>0</v>
      </c>
      <c r="C736" s="56">
        <f>Sheet1!C769</f>
        <v>0</v>
      </c>
    </row>
    <row r="737" spans="2:3" ht="15.75" x14ac:dyDescent="0.25">
      <c r="B737" s="56">
        <f>Sheet1!B770</f>
        <v>0</v>
      </c>
      <c r="C737" s="56">
        <f>Sheet1!C770</f>
        <v>0</v>
      </c>
    </row>
    <row r="738" spans="2:3" ht="15.75" x14ac:dyDescent="0.25">
      <c r="B738" s="56">
        <f>Sheet1!B771</f>
        <v>0</v>
      </c>
      <c r="C738" s="56">
        <f>Sheet1!C771</f>
        <v>0</v>
      </c>
    </row>
    <row r="739" spans="2:3" ht="15.75" x14ac:dyDescent="0.25">
      <c r="B739" s="56">
        <f>Sheet1!B772</f>
        <v>0</v>
      </c>
      <c r="C739" s="56">
        <f>Sheet1!C772</f>
        <v>0</v>
      </c>
    </row>
    <row r="740" spans="2:3" ht="15.75" x14ac:dyDescent="0.25">
      <c r="B740" s="56">
        <f>Sheet1!B773</f>
        <v>0</v>
      </c>
      <c r="C740" s="56">
        <f>Sheet1!C773</f>
        <v>0</v>
      </c>
    </row>
    <row r="741" spans="2:3" ht="15.75" x14ac:dyDescent="0.25">
      <c r="B741" s="56">
        <f>Sheet1!B774</f>
        <v>0</v>
      </c>
      <c r="C741" s="56">
        <f>Sheet1!C774</f>
        <v>0</v>
      </c>
    </row>
    <row r="742" spans="2:3" ht="15.75" x14ac:dyDescent="0.25">
      <c r="B742" s="56">
        <f>Sheet1!B775</f>
        <v>0</v>
      </c>
      <c r="C742" s="56">
        <f>Sheet1!C775</f>
        <v>0</v>
      </c>
    </row>
    <row r="743" spans="2:3" ht="15.75" x14ac:dyDescent="0.25">
      <c r="B743" s="56">
        <f>Sheet1!B776</f>
        <v>0</v>
      </c>
      <c r="C743" s="56">
        <f>Sheet1!C776</f>
        <v>0</v>
      </c>
    </row>
    <row r="744" spans="2:3" ht="15.75" x14ac:dyDescent="0.25">
      <c r="B744" s="56">
        <f>Sheet1!B777</f>
        <v>0</v>
      </c>
      <c r="C744" s="56">
        <f>Sheet1!C777</f>
        <v>0</v>
      </c>
    </row>
    <row r="745" spans="2:3" ht="15.75" x14ac:dyDescent="0.25">
      <c r="B745" s="56">
        <f>Sheet1!B778</f>
        <v>0</v>
      </c>
      <c r="C745" s="56">
        <f>Sheet1!C778</f>
        <v>0</v>
      </c>
    </row>
    <row r="746" spans="2:3" ht="15.75" x14ac:dyDescent="0.25">
      <c r="B746" s="56">
        <f>Sheet1!B779</f>
        <v>0</v>
      </c>
      <c r="C746" s="56">
        <f>Sheet1!C779</f>
        <v>0</v>
      </c>
    </row>
    <row r="747" spans="2:3" ht="15.75" x14ac:dyDescent="0.25">
      <c r="B747" s="56">
        <f>Sheet1!B780</f>
        <v>0</v>
      </c>
      <c r="C747" s="56">
        <f>Sheet1!C780</f>
        <v>0</v>
      </c>
    </row>
    <row r="748" spans="2:3" ht="15.75" x14ac:dyDescent="0.25">
      <c r="B748" s="56">
        <f>Sheet1!B781</f>
        <v>0</v>
      </c>
      <c r="C748" s="56">
        <f>Sheet1!C781</f>
        <v>0</v>
      </c>
    </row>
    <row r="749" spans="2:3" ht="15.75" x14ac:dyDescent="0.25">
      <c r="B749" s="56">
        <f>Sheet1!B782</f>
        <v>0</v>
      </c>
      <c r="C749" s="56">
        <f>Sheet1!C782</f>
        <v>0</v>
      </c>
    </row>
    <row r="750" spans="2:3" ht="15.75" x14ac:dyDescent="0.25">
      <c r="B750" s="56">
        <f>Sheet1!B783</f>
        <v>0</v>
      </c>
      <c r="C750" s="56">
        <f>Sheet1!C783</f>
        <v>0</v>
      </c>
    </row>
    <row r="751" spans="2:3" ht="15.75" x14ac:dyDescent="0.25">
      <c r="B751" s="56">
        <f>Sheet1!B784</f>
        <v>0</v>
      </c>
      <c r="C751" s="56">
        <f>Sheet1!C784</f>
        <v>0</v>
      </c>
    </row>
    <row r="752" spans="2:3" ht="15.75" x14ac:dyDescent="0.25">
      <c r="B752" s="56">
        <f>Sheet1!B785</f>
        <v>0</v>
      </c>
      <c r="C752" s="56">
        <f>Sheet1!C785</f>
        <v>0</v>
      </c>
    </row>
    <row r="753" spans="2:3" ht="15.75" x14ac:dyDescent="0.25">
      <c r="B753" s="56">
        <f>Sheet1!B786</f>
        <v>0</v>
      </c>
      <c r="C753" s="56">
        <f>Sheet1!C786</f>
        <v>0</v>
      </c>
    </row>
    <row r="754" spans="2:3" ht="15.75" x14ac:dyDescent="0.25">
      <c r="B754" s="56">
        <f>Sheet1!B787</f>
        <v>0</v>
      </c>
      <c r="C754" s="56">
        <f>Sheet1!C787</f>
        <v>0</v>
      </c>
    </row>
    <row r="755" spans="2:3" ht="15.75" x14ac:dyDescent="0.25">
      <c r="B755" s="56">
        <f>Sheet1!B788</f>
        <v>0</v>
      </c>
      <c r="C755" s="56">
        <f>Sheet1!C788</f>
        <v>0</v>
      </c>
    </row>
    <row r="756" spans="2:3" ht="15.75" x14ac:dyDescent="0.25">
      <c r="B756" s="56">
        <f>Sheet1!B789</f>
        <v>0</v>
      </c>
      <c r="C756" s="56">
        <f>Sheet1!C789</f>
        <v>0</v>
      </c>
    </row>
    <row r="757" spans="2:3" ht="15.75" x14ac:dyDescent="0.25">
      <c r="B757" s="56">
        <f>Sheet1!B790</f>
        <v>0</v>
      </c>
      <c r="C757" s="56">
        <f>Sheet1!C790</f>
        <v>0</v>
      </c>
    </row>
    <row r="758" spans="2:3" ht="15.75" x14ac:dyDescent="0.25">
      <c r="B758" s="56">
        <f>Sheet1!B791</f>
        <v>0</v>
      </c>
      <c r="C758" s="56">
        <f>Sheet1!C791</f>
        <v>0</v>
      </c>
    </row>
    <row r="759" spans="2:3" ht="15.75" x14ac:dyDescent="0.25">
      <c r="B759" s="56">
        <f>Sheet1!B792</f>
        <v>0</v>
      </c>
      <c r="C759" s="56">
        <f>Sheet1!C792</f>
        <v>0</v>
      </c>
    </row>
    <row r="760" spans="2:3" ht="15.75" x14ac:dyDescent="0.25">
      <c r="B760" s="56">
        <f>Sheet1!B793</f>
        <v>0</v>
      </c>
      <c r="C760" s="56">
        <f>Sheet1!C793</f>
        <v>0</v>
      </c>
    </row>
    <row r="761" spans="2:3" ht="15.75" x14ac:dyDescent="0.25">
      <c r="B761" s="56">
        <f>Sheet1!B794</f>
        <v>0</v>
      </c>
      <c r="C761" s="56">
        <f>Sheet1!C794</f>
        <v>0</v>
      </c>
    </row>
    <row r="762" spans="2:3" ht="15.75" x14ac:dyDescent="0.25">
      <c r="B762" s="56">
        <f>Sheet1!B795</f>
        <v>0</v>
      </c>
      <c r="C762" s="56">
        <f>Sheet1!C795</f>
        <v>0</v>
      </c>
    </row>
    <row r="763" spans="2:3" ht="15.75" x14ac:dyDescent="0.25">
      <c r="B763" s="56">
        <f>Sheet1!B796</f>
        <v>0</v>
      </c>
      <c r="C763" s="56">
        <f>Sheet1!C796</f>
        <v>0</v>
      </c>
    </row>
    <row r="764" spans="2:3" ht="15.75" x14ac:dyDescent="0.25">
      <c r="B764" s="56">
        <f>Sheet1!B797</f>
        <v>0</v>
      </c>
      <c r="C764" s="56">
        <f>Sheet1!C797</f>
        <v>0</v>
      </c>
    </row>
    <row r="765" spans="2:3" ht="15.75" x14ac:dyDescent="0.25">
      <c r="B765" s="56">
        <f>Sheet1!B798</f>
        <v>0</v>
      </c>
      <c r="C765" s="56">
        <f>Sheet1!C798</f>
        <v>0</v>
      </c>
    </row>
    <row r="766" spans="2:3" ht="15.75" x14ac:dyDescent="0.25">
      <c r="B766" s="56">
        <f>Sheet1!B799</f>
        <v>0</v>
      </c>
      <c r="C766" s="56">
        <f>Sheet1!C799</f>
        <v>0</v>
      </c>
    </row>
    <row r="767" spans="2:3" ht="15.75" x14ac:dyDescent="0.25">
      <c r="B767" s="56">
        <f>Sheet1!B800</f>
        <v>0</v>
      </c>
      <c r="C767" s="56">
        <f>Sheet1!C800</f>
        <v>0</v>
      </c>
    </row>
    <row r="768" spans="2:3" ht="15.75" x14ac:dyDescent="0.25">
      <c r="B768" s="56">
        <f>Sheet1!B801</f>
        <v>0</v>
      </c>
      <c r="C768" s="56">
        <f>Sheet1!C801</f>
        <v>0</v>
      </c>
    </row>
    <row r="769" spans="2:3" ht="15.75" x14ac:dyDescent="0.25">
      <c r="B769" s="56">
        <f>Sheet1!B802</f>
        <v>0</v>
      </c>
      <c r="C769" s="56">
        <f>Sheet1!C802</f>
        <v>0</v>
      </c>
    </row>
    <row r="770" spans="2:3" ht="15.75" x14ac:dyDescent="0.25">
      <c r="B770" s="56">
        <f>Sheet1!B803</f>
        <v>0</v>
      </c>
      <c r="C770" s="56">
        <f>Sheet1!C803</f>
        <v>0</v>
      </c>
    </row>
    <row r="771" spans="2:3" ht="15.75" x14ac:dyDescent="0.25">
      <c r="B771" s="56">
        <f>Sheet1!B804</f>
        <v>0</v>
      </c>
      <c r="C771" s="56">
        <f>Sheet1!C804</f>
        <v>0</v>
      </c>
    </row>
    <row r="772" spans="2:3" ht="15.75" x14ac:dyDescent="0.25">
      <c r="B772" s="56">
        <f>Sheet1!B805</f>
        <v>0</v>
      </c>
      <c r="C772" s="56">
        <f>Sheet1!C805</f>
        <v>0</v>
      </c>
    </row>
    <row r="773" spans="2:3" ht="15.75" x14ac:dyDescent="0.25">
      <c r="B773" s="56">
        <f>Sheet1!B806</f>
        <v>0</v>
      </c>
      <c r="C773" s="56">
        <f>Sheet1!C806</f>
        <v>0</v>
      </c>
    </row>
    <row r="774" spans="2:3" ht="15.75" x14ac:dyDescent="0.25">
      <c r="B774" s="56">
        <f>Sheet1!B807</f>
        <v>0</v>
      </c>
      <c r="C774" s="56">
        <f>Sheet1!C807</f>
        <v>0</v>
      </c>
    </row>
    <row r="775" spans="2:3" ht="15.75" x14ac:dyDescent="0.25">
      <c r="B775" s="56">
        <f>Sheet1!B808</f>
        <v>0</v>
      </c>
      <c r="C775" s="56">
        <f>Sheet1!C808</f>
        <v>0</v>
      </c>
    </row>
    <row r="776" spans="2:3" ht="15.75" x14ac:dyDescent="0.25">
      <c r="B776" s="56">
        <f>Sheet1!B809</f>
        <v>0</v>
      </c>
      <c r="C776" s="56">
        <f>Sheet1!C809</f>
        <v>0</v>
      </c>
    </row>
    <row r="777" spans="2:3" ht="15.75" x14ac:dyDescent="0.25">
      <c r="B777" s="56">
        <f>Sheet1!B810</f>
        <v>0</v>
      </c>
      <c r="C777" s="56">
        <f>Sheet1!C810</f>
        <v>0</v>
      </c>
    </row>
    <row r="778" spans="2:3" ht="15.75" x14ac:dyDescent="0.25">
      <c r="B778" s="56">
        <f>Sheet1!B811</f>
        <v>0</v>
      </c>
      <c r="C778" s="56">
        <f>Sheet1!C811</f>
        <v>0</v>
      </c>
    </row>
    <row r="779" spans="2:3" ht="15.75" x14ac:dyDescent="0.25">
      <c r="B779" s="56">
        <f>Sheet1!B812</f>
        <v>0</v>
      </c>
      <c r="C779" s="56">
        <f>Sheet1!C812</f>
        <v>0</v>
      </c>
    </row>
    <row r="780" spans="2:3" ht="15.75" x14ac:dyDescent="0.25">
      <c r="B780" s="56">
        <f>Sheet1!B813</f>
        <v>0</v>
      </c>
      <c r="C780" s="56">
        <f>Sheet1!C813</f>
        <v>0</v>
      </c>
    </row>
    <row r="781" spans="2:3" ht="15.75" x14ac:dyDescent="0.25">
      <c r="B781" s="56">
        <f>Sheet1!B814</f>
        <v>0</v>
      </c>
      <c r="C781" s="56">
        <f>Sheet1!C814</f>
        <v>0</v>
      </c>
    </row>
    <row r="782" spans="2:3" ht="15.75" x14ac:dyDescent="0.25">
      <c r="B782" s="56">
        <f>Sheet1!B815</f>
        <v>0</v>
      </c>
      <c r="C782" s="56">
        <f>Sheet1!C815</f>
        <v>0</v>
      </c>
    </row>
    <row r="783" spans="2:3" ht="15.75" x14ac:dyDescent="0.25">
      <c r="B783" s="56">
        <f>Sheet1!B816</f>
        <v>0</v>
      </c>
      <c r="C783" s="56">
        <f>Sheet1!C816</f>
        <v>0</v>
      </c>
    </row>
    <row r="784" spans="2:3" ht="15.75" x14ac:dyDescent="0.25">
      <c r="B784" s="56">
        <f>Sheet1!B817</f>
        <v>0</v>
      </c>
      <c r="C784" s="56">
        <f>Sheet1!C817</f>
        <v>0</v>
      </c>
    </row>
    <row r="785" spans="2:3" ht="15.75" x14ac:dyDescent="0.25">
      <c r="B785" s="56">
        <f>Sheet1!B818</f>
        <v>0</v>
      </c>
      <c r="C785" s="56">
        <f>Sheet1!C818</f>
        <v>0</v>
      </c>
    </row>
    <row r="786" spans="2:3" ht="15.75" x14ac:dyDescent="0.25">
      <c r="B786" s="56">
        <f>Sheet1!B819</f>
        <v>0</v>
      </c>
      <c r="C786" s="56">
        <f>Sheet1!C819</f>
        <v>0</v>
      </c>
    </row>
    <row r="787" spans="2:3" ht="15.75" x14ac:dyDescent="0.25">
      <c r="B787" s="56">
        <f>Sheet1!B820</f>
        <v>0</v>
      </c>
      <c r="C787" s="56">
        <f>Sheet1!C820</f>
        <v>0</v>
      </c>
    </row>
    <row r="788" spans="2:3" ht="15.75" x14ac:dyDescent="0.25">
      <c r="B788" s="56">
        <f>Sheet1!B821</f>
        <v>0</v>
      </c>
      <c r="C788" s="56">
        <f>Sheet1!C821</f>
        <v>0</v>
      </c>
    </row>
    <row r="789" spans="2:3" ht="15.75" x14ac:dyDescent="0.25">
      <c r="B789" s="56">
        <f>Sheet1!B822</f>
        <v>0</v>
      </c>
      <c r="C789" s="56">
        <f>Sheet1!C822</f>
        <v>0</v>
      </c>
    </row>
    <row r="790" spans="2:3" ht="15.75" x14ac:dyDescent="0.25">
      <c r="B790" s="56">
        <f>Sheet1!B823</f>
        <v>0</v>
      </c>
      <c r="C790" s="56">
        <f>Sheet1!C823</f>
        <v>0</v>
      </c>
    </row>
    <row r="791" spans="2:3" ht="15.75" x14ac:dyDescent="0.25">
      <c r="B791" s="56">
        <f>Sheet1!B824</f>
        <v>0</v>
      </c>
      <c r="C791" s="56">
        <f>Sheet1!C824</f>
        <v>0</v>
      </c>
    </row>
    <row r="792" spans="2:3" ht="15.75" x14ac:dyDescent="0.25">
      <c r="B792" s="56">
        <f>Sheet1!B825</f>
        <v>0</v>
      </c>
      <c r="C792" s="56">
        <f>Sheet1!C825</f>
        <v>0</v>
      </c>
    </row>
    <row r="793" spans="2:3" ht="15.75" x14ac:dyDescent="0.25">
      <c r="B793" s="56">
        <f>Sheet1!B826</f>
        <v>0</v>
      </c>
      <c r="C793" s="56">
        <f>Sheet1!C826</f>
        <v>0</v>
      </c>
    </row>
    <row r="794" spans="2:3" ht="15.75" x14ac:dyDescent="0.25">
      <c r="B794" s="56">
        <f>Sheet1!B827</f>
        <v>0</v>
      </c>
      <c r="C794" s="56">
        <f>Sheet1!C827</f>
        <v>0</v>
      </c>
    </row>
    <row r="795" spans="2:3" ht="15.75" x14ac:dyDescent="0.25">
      <c r="B795" s="56">
        <f>Sheet1!B828</f>
        <v>0</v>
      </c>
      <c r="C795" s="56">
        <f>Sheet1!C828</f>
        <v>0</v>
      </c>
    </row>
    <row r="796" spans="2:3" ht="15.75" x14ac:dyDescent="0.25">
      <c r="B796" s="56">
        <f>Sheet1!B829</f>
        <v>0</v>
      </c>
      <c r="C796" s="56">
        <f>Sheet1!C829</f>
        <v>0</v>
      </c>
    </row>
    <row r="797" spans="2:3" ht="15.75" x14ac:dyDescent="0.25">
      <c r="B797" s="56">
        <f>Sheet1!B830</f>
        <v>0</v>
      </c>
      <c r="C797" s="56">
        <f>Sheet1!C830</f>
        <v>0</v>
      </c>
    </row>
    <row r="798" spans="2:3" ht="15.75" x14ac:dyDescent="0.25">
      <c r="B798" s="56">
        <f>Sheet1!B831</f>
        <v>0</v>
      </c>
      <c r="C798" s="56">
        <f>Sheet1!C831</f>
        <v>0</v>
      </c>
    </row>
    <row r="799" spans="2:3" ht="15.75" x14ac:dyDescent="0.25">
      <c r="B799" s="56">
        <f>Sheet1!B832</f>
        <v>0</v>
      </c>
      <c r="C799" s="56">
        <f>Sheet1!C832</f>
        <v>0</v>
      </c>
    </row>
    <row r="800" spans="2:3" ht="15.75" x14ac:dyDescent="0.25">
      <c r="B800" s="56">
        <f>Sheet1!B833</f>
        <v>0</v>
      </c>
      <c r="C800" s="56">
        <f>Sheet1!C833</f>
        <v>0</v>
      </c>
    </row>
    <row r="801" spans="2:3" ht="15.75" x14ac:dyDescent="0.25">
      <c r="B801" s="56">
        <f>Sheet1!B834</f>
        <v>0</v>
      </c>
      <c r="C801" s="56">
        <f>Sheet1!C834</f>
        <v>0</v>
      </c>
    </row>
    <row r="802" spans="2:3" ht="15.75" x14ac:dyDescent="0.25">
      <c r="B802" s="56">
        <f>Sheet1!B835</f>
        <v>0</v>
      </c>
      <c r="C802" s="56">
        <f>Sheet1!C835</f>
        <v>0</v>
      </c>
    </row>
    <row r="803" spans="2:3" ht="15.75" x14ac:dyDescent="0.25">
      <c r="B803" s="56">
        <f>Sheet1!B836</f>
        <v>0</v>
      </c>
      <c r="C803" s="56">
        <f>Sheet1!C836</f>
        <v>0</v>
      </c>
    </row>
    <row r="804" spans="2:3" ht="15.75" x14ac:dyDescent="0.25">
      <c r="B804" s="56">
        <f>Sheet1!B837</f>
        <v>0</v>
      </c>
      <c r="C804" s="56">
        <f>Sheet1!C837</f>
        <v>0</v>
      </c>
    </row>
    <row r="805" spans="2:3" ht="15.75" x14ac:dyDescent="0.25">
      <c r="B805" s="56">
        <f>Sheet1!B838</f>
        <v>0</v>
      </c>
      <c r="C805" s="56">
        <f>Sheet1!C838</f>
        <v>0</v>
      </c>
    </row>
    <row r="806" spans="2:3" ht="15.75" x14ac:dyDescent="0.25">
      <c r="B806" s="56">
        <f>Sheet1!B839</f>
        <v>0</v>
      </c>
      <c r="C806" s="56">
        <f>Sheet1!C839</f>
        <v>0</v>
      </c>
    </row>
    <row r="807" spans="2:3" ht="15.75" x14ac:dyDescent="0.25">
      <c r="B807" s="56">
        <f>Sheet1!B840</f>
        <v>0</v>
      </c>
      <c r="C807" s="56">
        <f>Sheet1!C840</f>
        <v>0</v>
      </c>
    </row>
    <row r="808" spans="2:3" ht="15.75" x14ac:dyDescent="0.25">
      <c r="B808" s="56">
        <f>Sheet1!B841</f>
        <v>0</v>
      </c>
      <c r="C808" s="56">
        <f>Sheet1!C841</f>
        <v>0</v>
      </c>
    </row>
    <row r="809" spans="2:3" ht="15.75" x14ac:dyDescent="0.25">
      <c r="B809" s="56">
        <f>Sheet1!B842</f>
        <v>0</v>
      </c>
      <c r="C809" s="56">
        <f>Sheet1!C842</f>
        <v>0</v>
      </c>
    </row>
    <row r="810" spans="2:3" ht="15.75" x14ac:dyDescent="0.25">
      <c r="B810" s="56">
        <f>Sheet1!B843</f>
        <v>0</v>
      </c>
      <c r="C810" s="56">
        <f>Sheet1!C843</f>
        <v>0</v>
      </c>
    </row>
    <row r="811" spans="2:3" ht="15.75" x14ac:dyDescent="0.25">
      <c r="B811" s="56">
        <f>Sheet1!B844</f>
        <v>0</v>
      </c>
      <c r="C811" s="56">
        <f>Sheet1!C844</f>
        <v>0</v>
      </c>
    </row>
    <row r="812" spans="2:3" ht="15.75" x14ac:dyDescent="0.25">
      <c r="B812" s="56">
        <f>Sheet1!B845</f>
        <v>0</v>
      </c>
      <c r="C812" s="56">
        <f>Sheet1!C845</f>
        <v>0</v>
      </c>
    </row>
    <row r="813" spans="2:3" ht="15.75" x14ac:dyDescent="0.25">
      <c r="B813" s="56">
        <f>Sheet1!B846</f>
        <v>0</v>
      </c>
      <c r="C813" s="56">
        <f>Sheet1!C846</f>
        <v>0</v>
      </c>
    </row>
    <row r="814" spans="2:3" ht="15.75" x14ac:dyDescent="0.25">
      <c r="B814" s="56">
        <f>Sheet1!B847</f>
        <v>0</v>
      </c>
      <c r="C814" s="56">
        <f>Sheet1!C847</f>
        <v>0</v>
      </c>
    </row>
    <row r="815" spans="2:3" ht="15.75" x14ac:dyDescent="0.25">
      <c r="B815" s="56">
        <f>Sheet1!B848</f>
        <v>0</v>
      </c>
      <c r="C815" s="56">
        <f>Sheet1!C848</f>
        <v>0</v>
      </c>
    </row>
    <row r="816" spans="2:3" ht="15.75" x14ac:dyDescent="0.25">
      <c r="B816" s="56">
        <f>Sheet1!B849</f>
        <v>0</v>
      </c>
      <c r="C816" s="56">
        <f>Sheet1!C849</f>
        <v>0</v>
      </c>
    </row>
    <row r="817" spans="2:3" ht="15.75" x14ac:dyDescent="0.25">
      <c r="B817" s="56">
        <f>Sheet1!B850</f>
        <v>0</v>
      </c>
      <c r="C817" s="56">
        <f>Sheet1!C850</f>
        <v>0</v>
      </c>
    </row>
    <row r="818" spans="2:3" ht="15.75" x14ac:dyDescent="0.25">
      <c r="B818" s="56">
        <f>Sheet1!B851</f>
        <v>0</v>
      </c>
      <c r="C818" s="56">
        <f>Sheet1!C851</f>
        <v>0</v>
      </c>
    </row>
    <row r="819" spans="2:3" ht="15.75" x14ac:dyDescent="0.25">
      <c r="B819" s="56">
        <f>Sheet1!B852</f>
        <v>0</v>
      </c>
      <c r="C819" s="56">
        <f>Sheet1!C852</f>
        <v>0</v>
      </c>
    </row>
    <row r="820" spans="2:3" ht="15.75" x14ac:dyDescent="0.25">
      <c r="B820" s="56">
        <f>Sheet1!B853</f>
        <v>0</v>
      </c>
      <c r="C820" s="56">
        <f>Sheet1!C853</f>
        <v>0</v>
      </c>
    </row>
    <row r="821" spans="2:3" ht="15.75" x14ac:dyDescent="0.25">
      <c r="B821" s="56">
        <f>Sheet1!B854</f>
        <v>0</v>
      </c>
      <c r="C821" s="56">
        <f>Sheet1!C854</f>
        <v>0</v>
      </c>
    </row>
    <row r="822" spans="2:3" ht="15.75" x14ac:dyDescent="0.25">
      <c r="B822" s="56">
        <f>Sheet1!B855</f>
        <v>0</v>
      </c>
      <c r="C822" s="56">
        <f>Sheet1!C855</f>
        <v>0</v>
      </c>
    </row>
    <row r="823" spans="2:3" ht="15.75" x14ac:dyDescent="0.25">
      <c r="B823" s="56">
        <f>Sheet1!B856</f>
        <v>0</v>
      </c>
      <c r="C823" s="56">
        <f>Sheet1!C856</f>
        <v>0</v>
      </c>
    </row>
    <row r="824" spans="2:3" ht="15.75" x14ac:dyDescent="0.25">
      <c r="B824" s="56">
        <f>Sheet1!B857</f>
        <v>0</v>
      </c>
      <c r="C824" s="56">
        <f>Sheet1!C857</f>
        <v>0</v>
      </c>
    </row>
    <row r="825" spans="2:3" ht="15.75" x14ac:dyDescent="0.25">
      <c r="B825" s="56">
        <f>Sheet1!B858</f>
        <v>0</v>
      </c>
      <c r="C825" s="56">
        <f>Sheet1!C858</f>
        <v>0</v>
      </c>
    </row>
    <row r="826" spans="2:3" ht="15.75" x14ac:dyDescent="0.25">
      <c r="B826" s="56">
        <f>Sheet1!B859</f>
        <v>0</v>
      </c>
      <c r="C826" s="56">
        <f>Sheet1!C859</f>
        <v>0</v>
      </c>
    </row>
    <row r="827" spans="2:3" ht="15.75" x14ac:dyDescent="0.25">
      <c r="B827" s="56">
        <f>Sheet1!B860</f>
        <v>0</v>
      </c>
      <c r="C827" s="56">
        <f>Sheet1!C860</f>
        <v>0</v>
      </c>
    </row>
    <row r="828" spans="2:3" ht="15.75" x14ac:dyDescent="0.25">
      <c r="B828" s="56">
        <f>Sheet1!B861</f>
        <v>0</v>
      </c>
      <c r="C828" s="56">
        <f>Sheet1!C861</f>
        <v>0</v>
      </c>
    </row>
    <row r="829" spans="2:3" ht="15.75" x14ac:dyDescent="0.25">
      <c r="B829" s="56">
        <f>Sheet1!B862</f>
        <v>0</v>
      </c>
      <c r="C829" s="56">
        <f>Sheet1!C862</f>
        <v>0</v>
      </c>
    </row>
    <row r="830" spans="2:3" ht="15.75" x14ac:dyDescent="0.25">
      <c r="B830" s="56">
        <f>Sheet1!B863</f>
        <v>0</v>
      </c>
      <c r="C830" s="56">
        <f>Sheet1!C863</f>
        <v>0</v>
      </c>
    </row>
    <row r="831" spans="2:3" ht="15.75" x14ac:dyDescent="0.25">
      <c r="B831" s="56">
        <f>Sheet1!B864</f>
        <v>0</v>
      </c>
      <c r="C831" s="56">
        <f>Sheet1!C864</f>
        <v>0</v>
      </c>
    </row>
    <row r="832" spans="2:3" ht="15.75" x14ac:dyDescent="0.25">
      <c r="B832" s="56">
        <f>Sheet1!B865</f>
        <v>0</v>
      </c>
      <c r="C832" s="56">
        <f>Sheet1!C865</f>
        <v>0</v>
      </c>
    </row>
    <row r="833" spans="2:3" ht="15.75" x14ac:dyDescent="0.25">
      <c r="B833" s="56">
        <f>Sheet1!B866</f>
        <v>0</v>
      </c>
      <c r="C833" s="56">
        <f>Sheet1!C866</f>
        <v>0</v>
      </c>
    </row>
    <row r="834" spans="2:3" ht="15.75" x14ac:dyDescent="0.25">
      <c r="B834" s="56">
        <f>Sheet1!B867</f>
        <v>0</v>
      </c>
      <c r="C834" s="56">
        <f>Sheet1!C867</f>
        <v>0</v>
      </c>
    </row>
    <row r="835" spans="2:3" ht="15.75" x14ac:dyDescent="0.25">
      <c r="B835" s="56">
        <f>Sheet1!B868</f>
        <v>0</v>
      </c>
      <c r="C835" s="56">
        <f>Sheet1!C868</f>
        <v>0</v>
      </c>
    </row>
    <row r="836" spans="2:3" ht="15.75" x14ac:dyDescent="0.25">
      <c r="B836" s="56">
        <f>Sheet1!B869</f>
        <v>0</v>
      </c>
      <c r="C836" s="56">
        <f>Sheet1!C869</f>
        <v>0</v>
      </c>
    </row>
    <row r="837" spans="2:3" ht="15.75" x14ac:dyDescent="0.25">
      <c r="B837" s="56">
        <f>Sheet1!B870</f>
        <v>0</v>
      </c>
      <c r="C837" s="56">
        <f>Sheet1!C870</f>
        <v>0</v>
      </c>
    </row>
    <row r="838" spans="2:3" ht="15.75" x14ac:dyDescent="0.25">
      <c r="B838" s="56">
        <f>Sheet1!B871</f>
        <v>0</v>
      </c>
      <c r="C838" s="56">
        <f>Sheet1!C871</f>
        <v>0</v>
      </c>
    </row>
    <row r="839" spans="2:3" ht="15.75" x14ac:dyDescent="0.25">
      <c r="B839" s="56">
        <f>Sheet1!B872</f>
        <v>0</v>
      </c>
      <c r="C839" s="56">
        <f>Sheet1!C872</f>
        <v>0</v>
      </c>
    </row>
    <row r="840" spans="2:3" ht="15.75" x14ac:dyDescent="0.25">
      <c r="B840" s="56">
        <f>Sheet1!B873</f>
        <v>0</v>
      </c>
      <c r="C840" s="56">
        <f>Sheet1!C873</f>
        <v>0</v>
      </c>
    </row>
    <row r="841" spans="2:3" ht="15.75" x14ac:dyDescent="0.25">
      <c r="B841" s="56">
        <f>Sheet1!B874</f>
        <v>0</v>
      </c>
      <c r="C841" s="56">
        <f>Sheet1!C874</f>
        <v>0</v>
      </c>
    </row>
    <row r="842" spans="2:3" ht="15.75" x14ac:dyDescent="0.25">
      <c r="B842" s="56">
        <f>Sheet1!B875</f>
        <v>0</v>
      </c>
      <c r="C842" s="56">
        <f>Sheet1!C875</f>
        <v>0</v>
      </c>
    </row>
    <row r="843" spans="2:3" ht="15.75" x14ac:dyDescent="0.25">
      <c r="B843" s="56">
        <f>Sheet1!B876</f>
        <v>0</v>
      </c>
      <c r="C843" s="56">
        <f>Sheet1!C876</f>
        <v>0</v>
      </c>
    </row>
    <row r="844" spans="2:3" ht="15.75" x14ac:dyDescent="0.25">
      <c r="B844" s="56">
        <f>Sheet1!B877</f>
        <v>0</v>
      </c>
      <c r="C844" s="56">
        <f>Sheet1!C877</f>
        <v>0</v>
      </c>
    </row>
    <row r="845" spans="2:3" ht="15.75" x14ac:dyDescent="0.25">
      <c r="B845" s="56">
        <f>Sheet1!B878</f>
        <v>0</v>
      </c>
      <c r="C845" s="56">
        <f>Sheet1!C878</f>
        <v>0</v>
      </c>
    </row>
    <row r="846" spans="2:3" ht="15.75" x14ac:dyDescent="0.25">
      <c r="B846" s="56">
        <f>Sheet1!B879</f>
        <v>0</v>
      </c>
      <c r="C846" s="56">
        <f>Sheet1!C879</f>
        <v>0</v>
      </c>
    </row>
    <row r="847" spans="2:3" ht="15.75" x14ac:dyDescent="0.25">
      <c r="B847" s="56">
        <f>Sheet1!B880</f>
        <v>0</v>
      </c>
      <c r="C847" s="56">
        <f>Sheet1!C880</f>
        <v>0</v>
      </c>
    </row>
    <row r="848" spans="2:3" ht="15.75" x14ac:dyDescent="0.25">
      <c r="B848" s="56">
        <f>Sheet1!B881</f>
        <v>0</v>
      </c>
      <c r="C848" s="56">
        <f>Sheet1!C881</f>
        <v>0</v>
      </c>
    </row>
    <row r="849" spans="2:3" ht="15.75" x14ac:dyDescent="0.25">
      <c r="B849" s="56">
        <f>Sheet1!B882</f>
        <v>0</v>
      </c>
      <c r="C849" s="56">
        <f>Sheet1!C882</f>
        <v>0</v>
      </c>
    </row>
    <row r="850" spans="2:3" ht="15.75" x14ac:dyDescent="0.25">
      <c r="B850" s="56">
        <f>Sheet1!B883</f>
        <v>0</v>
      </c>
      <c r="C850" s="56">
        <f>Sheet1!C883</f>
        <v>0</v>
      </c>
    </row>
    <row r="851" spans="2:3" ht="15.75" x14ac:dyDescent="0.25">
      <c r="B851" s="56">
        <f>Sheet1!B884</f>
        <v>0</v>
      </c>
      <c r="C851" s="56">
        <f>Sheet1!C884</f>
        <v>0</v>
      </c>
    </row>
    <row r="852" spans="2:3" ht="15.75" x14ac:dyDescent="0.25">
      <c r="B852" s="56">
        <f>Sheet1!B885</f>
        <v>0</v>
      </c>
      <c r="C852" s="56">
        <f>Sheet1!C885</f>
        <v>0</v>
      </c>
    </row>
    <row r="853" spans="2:3" ht="15.75" x14ac:dyDescent="0.25">
      <c r="B853" s="56">
        <f>Sheet1!B886</f>
        <v>0</v>
      </c>
      <c r="C853" s="56">
        <f>Sheet1!C886</f>
        <v>0</v>
      </c>
    </row>
    <row r="854" spans="2:3" ht="15.75" x14ac:dyDescent="0.25">
      <c r="B854" s="56">
        <f>Sheet1!B887</f>
        <v>0</v>
      </c>
      <c r="C854" s="56">
        <f>Sheet1!C887</f>
        <v>0</v>
      </c>
    </row>
    <row r="855" spans="2:3" ht="15.75" x14ac:dyDescent="0.25">
      <c r="B855" s="56">
        <f>Sheet1!B888</f>
        <v>0</v>
      </c>
      <c r="C855" s="56">
        <f>Sheet1!C888</f>
        <v>0</v>
      </c>
    </row>
    <row r="856" spans="2:3" ht="15.75" x14ac:dyDescent="0.25">
      <c r="B856" s="56">
        <f>Sheet1!B889</f>
        <v>0</v>
      </c>
      <c r="C856" s="56">
        <f>Sheet1!C889</f>
        <v>0</v>
      </c>
    </row>
    <row r="857" spans="2:3" ht="15.75" x14ac:dyDescent="0.25">
      <c r="B857" s="56">
        <f>Sheet1!B890</f>
        <v>0</v>
      </c>
      <c r="C857" s="56">
        <f>Sheet1!C890</f>
        <v>0</v>
      </c>
    </row>
    <row r="858" spans="2:3" ht="15.75" x14ac:dyDescent="0.25">
      <c r="B858" s="56">
        <f>Sheet1!B891</f>
        <v>0</v>
      </c>
      <c r="C858" s="56">
        <f>Sheet1!C891</f>
        <v>0</v>
      </c>
    </row>
    <row r="859" spans="2:3" ht="15.75" x14ac:dyDescent="0.25">
      <c r="B859" s="56">
        <f>Sheet1!B892</f>
        <v>0</v>
      </c>
      <c r="C859" s="56">
        <f>Sheet1!C892</f>
        <v>0</v>
      </c>
    </row>
    <row r="860" spans="2:3" ht="15.75" x14ac:dyDescent="0.25">
      <c r="B860" s="56">
        <f>Sheet1!B893</f>
        <v>0</v>
      </c>
      <c r="C860" s="56">
        <f>Sheet1!C893</f>
        <v>0</v>
      </c>
    </row>
    <row r="861" spans="2:3" ht="15.75" x14ac:dyDescent="0.25">
      <c r="B861" s="56">
        <f>Sheet1!B894</f>
        <v>0</v>
      </c>
      <c r="C861" s="56">
        <f>Sheet1!C894</f>
        <v>0</v>
      </c>
    </row>
    <row r="862" spans="2:3" ht="15.75" x14ac:dyDescent="0.25">
      <c r="B862" s="56">
        <f>Sheet1!B895</f>
        <v>0</v>
      </c>
      <c r="C862" s="56">
        <f>Sheet1!C895</f>
        <v>0</v>
      </c>
    </row>
    <row r="863" spans="2:3" ht="15.75" x14ac:dyDescent="0.25">
      <c r="B863" s="56">
        <f>Sheet1!B896</f>
        <v>0</v>
      </c>
      <c r="C863" s="56">
        <f>Sheet1!C896</f>
        <v>0</v>
      </c>
    </row>
    <row r="864" spans="2:3" ht="15.75" x14ac:dyDescent="0.25">
      <c r="B864" s="56">
        <f>Sheet1!B897</f>
        <v>0</v>
      </c>
      <c r="C864" s="56">
        <f>Sheet1!C897</f>
        <v>0</v>
      </c>
    </row>
    <row r="865" spans="2:3" ht="15.75" x14ac:dyDescent="0.25">
      <c r="B865" s="56">
        <f>Sheet1!B898</f>
        <v>0</v>
      </c>
      <c r="C865" s="56">
        <f>Sheet1!C898</f>
        <v>0</v>
      </c>
    </row>
    <row r="866" spans="2:3" ht="15.75" x14ac:dyDescent="0.25">
      <c r="B866" s="56">
        <f>Sheet1!B899</f>
        <v>0</v>
      </c>
      <c r="C866" s="56">
        <f>Sheet1!C899</f>
        <v>0</v>
      </c>
    </row>
    <row r="867" spans="2:3" ht="15.75" x14ac:dyDescent="0.25">
      <c r="B867" s="56">
        <f>Sheet1!B900</f>
        <v>0</v>
      </c>
      <c r="C867" s="56">
        <f>Sheet1!C900</f>
        <v>0</v>
      </c>
    </row>
    <row r="868" spans="2:3" ht="15.75" x14ac:dyDescent="0.25">
      <c r="B868" s="56">
        <f>Sheet1!B901</f>
        <v>0</v>
      </c>
      <c r="C868" s="56">
        <f>Sheet1!C901</f>
        <v>0</v>
      </c>
    </row>
    <row r="869" spans="2:3" ht="15.75" x14ac:dyDescent="0.25">
      <c r="B869" s="56">
        <f>Sheet1!B902</f>
        <v>0</v>
      </c>
      <c r="C869" s="56">
        <f>Sheet1!C902</f>
        <v>0</v>
      </c>
    </row>
    <row r="870" spans="2:3" ht="15.75" x14ac:dyDescent="0.25">
      <c r="B870" s="56">
        <f>Sheet1!B903</f>
        <v>0</v>
      </c>
      <c r="C870" s="56">
        <f>Sheet1!C903</f>
        <v>0</v>
      </c>
    </row>
    <row r="871" spans="2:3" ht="15.75" x14ac:dyDescent="0.25">
      <c r="B871" s="56">
        <f>Sheet1!B904</f>
        <v>0</v>
      </c>
      <c r="C871" s="56">
        <f>Sheet1!C904</f>
        <v>0</v>
      </c>
    </row>
    <row r="872" spans="2:3" ht="15.75" x14ac:dyDescent="0.25">
      <c r="B872" s="56">
        <f>Sheet1!B905</f>
        <v>0</v>
      </c>
      <c r="C872" s="56">
        <f>Sheet1!C905</f>
        <v>0</v>
      </c>
    </row>
    <row r="873" spans="2:3" ht="15.75" x14ac:dyDescent="0.25">
      <c r="B873" s="56">
        <f>Sheet1!B906</f>
        <v>0</v>
      </c>
      <c r="C873" s="56">
        <f>Sheet1!C906</f>
        <v>0</v>
      </c>
    </row>
    <row r="874" spans="2:3" ht="15.75" x14ac:dyDescent="0.25">
      <c r="B874" s="56">
        <f>Sheet1!B907</f>
        <v>0</v>
      </c>
      <c r="C874" s="56">
        <f>Sheet1!C907</f>
        <v>0</v>
      </c>
    </row>
    <row r="875" spans="2:3" ht="15.75" x14ac:dyDescent="0.25">
      <c r="B875" s="56">
        <f>Sheet1!B908</f>
        <v>0</v>
      </c>
      <c r="C875" s="56">
        <f>Sheet1!C908</f>
        <v>0</v>
      </c>
    </row>
    <row r="876" spans="2:3" ht="15.75" x14ac:dyDescent="0.25">
      <c r="B876" s="56">
        <f>Sheet1!B909</f>
        <v>0</v>
      </c>
      <c r="C876" s="56">
        <f>Sheet1!C909</f>
        <v>0</v>
      </c>
    </row>
    <row r="877" spans="2:3" ht="15.75" x14ac:dyDescent="0.25">
      <c r="B877" s="56">
        <f>Sheet1!B910</f>
        <v>0</v>
      </c>
      <c r="C877" s="56">
        <f>Sheet1!C910</f>
        <v>0</v>
      </c>
    </row>
    <row r="878" spans="2:3" ht="15.75" x14ac:dyDescent="0.25">
      <c r="B878" s="56">
        <f>Sheet1!B911</f>
        <v>0</v>
      </c>
      <c r="C878" s="56">
        <f>Sheet1!C911</f>
        <v>0</v>
      </c>
    </row>
    <row r="879" spans="2:3" ht="15.75" x14ac:dyDescent="0.25">
      <c r="B879" s="56">
        <f>Sheet1!B912</f>
        <v>0</v>
      </c>
      <c r="C879" s="56">
        <f>Sheet1!C912</f>
        <v>0</v>
      </c>
    </row>
    <row r="880" spans="2:3" ht="15.75" x14ac:dyDescent="0.25">
      <c r="B880" s="56">
        <f>Sheet1!B913</f>
        <v>0</v>
      </c>
      <c r="C880" s="56">
        <f>Sheet1!C913</f>
        <v>0</v>
      </c>
    </row>
    <row r="881" spans="2:3" ht="15.75" x14ac:dyDescent="0.25">
      <c r="B881" s="56">
        <f>Sheet1!B914</f>
        <v>0</v>
      </c>
      <c r="C881" s="56">
        <f>Sheet1!C914</f>
        <v>0</v>
      </c>
    </row>
    <row r="882" spans="2:3" ht="15.75" x14ac:dyDescent="0.25">
      <c r="B882" s="56">
        <f>Sheet1!B915</f>
        <v>0</v>
      </c>
      <c r="C882" s="56">
        <f>Sheet1!C915</f>
        <v>0</v>
      </c>
    </row>
    <row r="883" spans="2:3" ht="15.75" x14ac:dyDescent="0.25">
      <c r="B883" s="56">
        <f>Sheet1!B916</f>
        <v>0</v>
      </c>
      <c r="C883" s="56">
        <f>Sheet1!C916</f>
        <v>0</v>
      </c>
    </row>
    <row r="884" spans="2:3" ht="15.75" x14ac:dyDescent="0.25">
      <c r="B884" s="56">
        <f>Sheet1!B917</f>
        <v>0</v>
      </c>
      <c r="C884" s="56">
        <f>Sheet1!C917</f>
        <v>0</v>
      </c>
    </row>
    <row r="885" spans="2:3" ht="15.75" x14ac:dyDescent="0.25">
      <c r="B885" s="56">
        <f>Sheet1!B918</f>
        <v>0</v>
      </c>
      <c r="C885" s="56">
        <f>Sheet1!C918</f>
        <v>0</v>
      </c>
    </row>
    <row r="886" spans="2:3" ht="15.75" x14ac:dyDescent="0.25">
      <c r="B886" s="56">
        <f>Sheet1!B919</f>
        <v>0</v>
      </c>
      <c r="C886" s="56">
        <f>Sheet1!C919</f>
        <v>0</v>
      </c>
    </row>
    <row r="887" spans="2:3" ht="15.75" x14ac:dyDescent="0.25">
      <c r="B887" s="56">
        <f>Sheet1!B920</f>
        <v>0</v>
      </c>
      <c r="C887" s="56">
        <f>Sheet1!C920</f>
        <v>0</v>
      </c>
    </row>
    <row r="888" spans="2:3" ht="15.75" x14ac:dyDescent="0.25">
      <c r="B888" s="56">
        <f>Sheet1!B921</f>
        <v>0</v>
      </c>
      <c r="C888" s="56">
        <f>Sheet1!C921</f>
        <v>0</v>
      </c>
    </row>
    <row r="889" spans="2:3" ht="15.75" x14ac:dyDescent="0.25">
      <c r="B889" s="56">
        <f>Sheet1!B922</f>
        <v>0</v>
      </c>
      <c r="C889" s="56">
        <f>Sheet1!C922</f>
        <v>0</v>
      </c>
    </row>
    <row r="890" spans="2:3" ht="15.75" x14ac:dyDescent="0.25">
      <c r="B890" s="56">
        <f>Sheet1!B923</f>
        <v>0</v>
      </c>
      <c r="C890" s="56">
        <f>Sheet1!C923</f>
        <v>0</v>
      </c>
    </row>
    <row r="891" spans="2:3" ht="15.75" x14ac:dyDescent="0.25">
      <c r="B891" s="56">
        <f>Sheet1!B924</f>
        <v>0</v>
      </c>
      <c r="C891" s="56">
        <f>Sheet1!C924</f>
        <v>0</v>
      </c>
    </row>
    <row r="892" spans="2:3" ht="15.75" x14ac:dyDescent="0.25">
      <c r="B892" s="56">
        <f>Sheet1!B925</f>
        <v>0</v>
      </c>
      <c r="C892" s="56">
        <f>Sheet1!C925</f>
        <v>0</v>
      </c>
    </row>
    <row r="893" spans="2:3" ht="15.75" x14ac:dyDescent="0.25">
      <c r="B893" s="56">
        <f>Sheet1!B926</f>
        <v>0</v>
      </c>
      <c r="C893" s="56">
        <f>Sheet1!C926</f>
        <v>0</v>
      </c>
    </row>
    <row r="894" spans="2:3" ht="15.75" x14ac:dyDescent="0.25">
      <c r="B894" s="56">
        <f>Sheet1!B927</f>
        <v>0</v>
      </c>
      <c r="C894" s="56">
        <f>Sheet1!C927</f>
        <v>0</v>
      </c>
    </row>
    <row r="895" spans="2:3" ht="15.75" x14ac:dyDescent="0.25">
      <c r="B895" s="56">
        <f>Sheet1!B928</f>
        <v>0</v>
      </c>
      <c r="C895" s="56">
        <f>Sheet1!C928</f>
        <v>0</v>
      </c>
    </row>
    <row r="896" spans="2:3" ht="15.75" x14ac:dyDescent="0.25">
      <c r="B896" s="56">
        <f>Sheet1!B929</f>
        <v>0</v>
      </c>
      <c r="C896" s="56">
        <f>Sheet1!C929</f>
        <v>0</v>
      </c>
    </row>
    <row r="897" spans="2:3" ht="15.75" x14ac:dyDescent="0.25">
      <c r="B897" s="56">
        <f>Sheet1!B930</f>
        <v>0</v>
      </c>
      <c r="C897" s="56">
        <f>Sheet1!C930</f>
        <v>0</v>
      </c>
    </row>
    <row r="898" spans="2:3" ht="15.75" x14ac:dyDescent="0.25">
      <c r="B898" s="56">
        <f>Sheet1!B931</f>
        <v>0</v>
      </c>
      <c r="C898" s="56">
        <f>Sheet1!C931</f>
        <v>0</v>
      </c>
    </row>
    <row r="899" spans="2:3" ht="15.75" x14ac:dyDescent="0.25">
      <c r="B899" s="56">
        <f>Sheet1!B932</f>
        <v>0</v>
      </c>
      <c r="C899" s="56">
        <f>Sheet1!C932</f>
        <v>0</v>
      </c>
    </row>
    <row r="900" spans="2:3" ht="15.75" x14ac:dyDescent="0.25">
      <c r="B900" s="56">
        <f>Sheet1!B933</f>
        <v>0</v>
      </c>
      <c r="C900" s="56">
        <f>Sheet1!C933</f>
        <v>0</v>
      </c>
    </row>
    <row r="901" spans="2:3" ht="15.75" x14ac:dyDescent="0.25">
      <c r="B901" s="56">
        <f>Sheet1!B934</f>
        <v>0</v>
      </c>
      <c r="C901" s="56">
        <f>Sheet1!C934</f>
        <v>0</v>
      </c>
    </row>
    <row r="902" spans="2:3" ht="15.75" x14ac:dyDescent="0.25">
      <c r="B902" s="56">
        <f>Sheet1!B935</f>
        <v>0</v>
      </c>
      <c r="C902" s="56">
        <f>Sheet1!C935</f>
        <v>0</v>
      </c>
    </row>
    <row r="903" spans="2:3" ht="15.75" x14ac:dyDescent="0.25">
      <c r="B903" s="56">
        <f>Sheet1!B936</f>
        <v>0</v>
      </c>
      <c r="C903" s="56">
        <f>Sheet1!C936</f>
        <v>0</v>
      </c>
    </row>
    <row r="904" spans="2:3" ht="15.75" x14ac:dyDescent="0.25">
      <c r="B904" s="56">
        <f>Sheet1!B937</f>
        <v>0</v>
      </c>
      <c r="C904" s="56">
        <f>Sheet1!C937</f>
        <v>0</v>
      </c>
    </row>
    <row r="905" spans="2:3" ht="15.75" x14ac:dyDescent="0.25">
      <c r="B905" s="56">
        <f>Sheet1!B938</f>
        <v>0</v>
      </c>
      <c r="C905" s="56">
        <f>Sheet1!C938</f>
        <v>0</v>
      </c>
    </row>
    <row r="906" spans="2:3" ht="15.75" x14ac:dyDescent="0.25">
      <c r="B906" s="56">
        <f>Sheet1!B939</f>
        <v>0</v>
      </c>
      <c r="C906" s="56">
        <f>Sheet1!C939</f>
        <v>0</v>
      </c>
    </row>
    <row r="907" spans="2:3" ht="15.75" x14ac:dyDescent="0.25">
      <c r="B907" s="56">
        <f>Sheet1!B940</f>
        <v>0</v>
      </c>
      <c r="C907" s="56">
        <f>Sheet1!C940</f>
        <v>0</v>
      </c>
    </row>
    <row r="908" spans="2:3" ht="15.75" x14ac:dyDescent="0.25">
      <c r="B908" s="56">
        <f>Sheet1!B941</f>
        <v>0</v>
      </c>
      <c r="C908" s="56">
        <f>Sheet1!C941</f>
        <v>0</v>
      </c>
    </row>
    <row r="909" spans="2:3" ht="15.75" x14ac:dyDescent="0.25">
      <c r="B909" s="56">
        <f>Sheet1!B942</f>
        <v>0</v>
      </c>
      <c r="C909" s="56">
        <f>Sheet1!C942</f>
        <v>0</v>
      </c>
    </row>
    <row r="910" spans="2:3" ht="15.75" x14ac:dyDescent="0.25">
      <c r="B910" s="56">
        <f>Sheet1!B943</f>
        <v>0</v>
      </c>
      <c r="C910" s="56">
        <f>Sheet1!C943</f>
        <v>0</v>
      </c>
    </row>
    <row r="911" spans="2:3" ht="15.75" x14ac:dyDescent="0.25">
      <c r="B911" s="56">
        <f>Sheet1!B944</f>
        <v>0</v>
      </c>
      <c r="C911" s="56">
        <f>Sheet1!C944</f>
        <v>0</v>
      </c>
    </row>
    <row r="912" spans="2:3" ht="15.75" x14ac:dyDescent="0.25">
      <c r="B912" s="56">
        <f>Sheet1!B945</f>
        <v>0</v>
      </c>
      <c r="C912" s="56">
        <f>Sheet1!C945</f>
        <v>0</v>
      </c>
    </row>
    <row r="913" spans="2:3" ht="15.75" x14ac:dyDescent="0.25">
      <c r="B913" s="56">
        <f>Sheet1!B946</f>
        <v>0</v>
      </c>
      <c r="C913" s="56">
        <f>Sheet1!C946</f>
        <v>0</v>
      </c>
    </row>
    <row r="914" spans="2:3" ht="15.75" x14ac:dyDescent="0.25">
      <c r="B914" s="56">
        <f>Sheet1!B947</f>
        <v>0</v>
      </c>
      <c r="C914" s="56">
        <f>Sheet1!C947</f>
        <v>0</v>
      </c>
    </row>
    <row r="915" spans="2:3" ht="15.75" x14ac:dyDescent="0.25">
      <c r="B915" s="56">
        <f>Sheet1!B948</f>
        <v>0</v>
      </c>
      <c r="C915" s="56">
        <f>Sheet1!C948</f>
        <v>0</v>
      </c>
    </row>
    <row r="916" spans="2:3" ht="15.75" x14ac:dyDescent="0.25">
      <c r="B916" s="56">
        <f>Sheet1!B949</f>
        <v>0</v>
      </c>
      <c r="C916" s="56">
        <f>Sheet1!C949</f>
        <v>0</v>
      </c>
    </row>
    <row r="917" spans="2:3" ht="15.75" x14ac:dyDescent="0.25">
      <c r="B917" s="56">
        <f>Sheet1!B950</f>
        <v>0</v>
      </c>
      <c r="C917" s="56">
        <f>Sheet1!C950</f>
        <v>0</v>
      </c>
    </row>
    <row r="918" spans="2:3" ht="15.75" x14ac:dyDescent="0.25">
      <c r="B918" s="56">
        <f>Sheet1!B951</f>
        <v>0</v>
      </c>
      <c r="C918" s="56">
        <f>Sheet1!C951</f>
        <v>0</v>
      </c>
    </row>
    <row r="919" spans="2:3" ht="15.75" x14ac:dyDescent="0.25">
      <c r="B919" s="56">
        <f>Sheet1!B952</f>
        <v>0</v>
      </c>
      <c r="C919" s="56">
        <f>Sheet1!C952</f>
        <v>0</v>
      </c>
    </row>
    <row r="920" spans="2:3" ht="15.75" x14ac:dyDescent="0.25">
      <c r="B920" s="56">
        <f>Sheet1!B953</f>
        <v>0</v>
      </c>
      <c r="C920" s="56">
        <f>Sheet1!C953</f>
        <v>0</v>
      </c>
    </row>
    <row r="921" spans="2:3" ht="15.75" x14ac:dyDescent="0.25">
      <c r="B921" s="56">
        <f>Sheet1!B954</f>
        <v>0</v>
      </c>
      <c r="C921" s="56">
        <f>Sheet1!C954</f>
        <v>0</v>
      </c>
    </row>
    <row r="922" spans="2:3" ht="15.75" x14ac:dyDescent="0.25">
      <c r="B922" s="56">
        <f>Sheet1!B955</f>
        <v>0</v>
      </c>
      <c r="C922" s="56">
        <f>Sheet1!C955</f>
        <v>0</v>
      </c>
    </row>
    <row r="923" spans="2:3" ht="15.75" x14ac:dyDescent="0.25">
      <c r="B923" s="56">
        <f>Sheet1!B956</f>
        <v>0</v>
      </c>
      <c r="C923" s="56">
        <f>Sheet1!C956</f>
        <v>0</v>
      </c>
    </row>
    <row r="924" spans="2:3" ht="15.75" x14ac:dyDescent="0.25">
      <c r="B924" s="56">
        <f>Sheet1!B957</f>
        <v>0</v>
      </c>
      <c r="C924" s="56">
        <f>Sheet1!C957</f>
        <v>0</v>
      </c>
    </row>
    <row r="925" spans="2:3" ht="15.75" x14ac:dyDescent="0.25">
      <c r="B925" s="56">
        <f>Sheet1!B958</f>
        <v>0</v>
      </c>
      <c r="C925" s="56">
        <f>Sheet1!C958</f>
        <v>0</v>
      </c>
    </row>
    <row r="926" spans="2:3" ht="15.75" x14ac:dyDescent="0.25">
      <c r="B926" s="56">
        <f>Sheet1!B959</f>
        <v>0</v>
      </c>
      <c r="C926" s="56">
        <f>Sheet1!C959</f>
        <v>0</v>
      </c>
    </row>
    <row r="927" spans="2:3" ht="15.75" x14ac:dyDescent="0.25">
      <c r="B927" s="56">
        <f>Sheet1!B960</f>
        <v>0</v>
      </c>
      <c r="C927" s="56">
        <f>Sheet1!C960</f>
        <v>0</v>
      </c>
    </row>
    <row r="928" spans="2:3" ht="15.75" x14ac:dyDescent="0.25">
      <c r="B928" s="56">
        <f>Sheet1!B961</f>
        <v>0</v>
      </c>
      <c r="C928" s="56">
        <f>Sheet1!C961</f>
        <v>0</v>
      </c>
    </row>
    <row r="929" spans="2:3" ht="15.75" x14ac:dyDescent="0.25">
      <c r="B929" s="56">
        <f>Sheet1!B962</f>
        <v>0</v>
      </c>
      <c r="C929" s="56">
        <f>Sheet1!C962</f>
        <v>0</v>
      </c>
    </row>
    <row r="930" spans="2:3" ht="15.75" x14ac:dyDescent="0.25">
      <c r="B930" s="56">
        <f>Sheet1!B963</f>
        <v>0</v>
      </c>
      <c r="C930" s="56">
        <f>Sheet1!C963</f>
        <v>0</v>
      </c>
    </row>
    <row r="931" spans="2:3" ht="15.75" x14ac:dyDescent="0.25">
      <c r="B931" s="56">
        <f>Sheet1!B964</f>
        <v>0</v>
      </c>
      <c r="C931" s="56">
        <f>Sheet1!C964</f>
        <v>0</v>
      </c>
    </row>
    <row r="932" spans="2:3" ht="15.75" x14ac:dyDescent="0.25">
      <c r="B932" s="56">
        <f>Sheet1!B965</f>
        <v>0</v>
      </c>
      <c r="C932" s="56">
        <f>Sheet1!C965</f>
        <v>0</v>
      </c>
    </row>
    <row r="933" spans="2:3" ht="15.75" x14ac:dyDescent="0.25">
      <c r="B933" s="56">
        <f>Sheet1!B966</f>
        <v>0</v>
      </c>
      <c r="C933" s="56">
        <f>Sheet1!C966</f>
        <v>0</v>
      </c>
    </row>
    <row r="934" spans="2:3" ht="15.75" x14ac:dyDescent="0.25">
      <c r="B934" s="56">
        <f>Sheet1!B967</f>
        <v>0</v>
      </c>
      <c r="C934" s="56">
        <f>Sheet1!C967</f>
        <v>0</v>
      </c>
    </row>
    <row r="935" spans="2:3" ht="15.75" x14ac:dyDescent="0.25">
      <c r="B935" s="56">
        <f>Sheet1!B968</f>
        <v>0</v>
      </c>
      <c r="C935" s="56">
        <f>Sheet1!C968</f>
        <v>0</v>
      </c>
    </row>
    <row r="936" spans="2:3" ht="15.75" x14ac:dyDescent="0.25">
      <c r="B936" s="56">
        <f>Sheet1!B969</f>
        <v>0</v>
      </c>
      <c r="C936" s="56">
        <f>Sheet1!C969</f>
        <v>0</v>
      </c>
    </row>
    <row r="937" spans="2:3" ht="15.75" x14ac:dyDescent="0.25">
      <c r="B937" s="56">
        <f>Sheet1!B970</f>
        <v>0</v>
      </c>
      <c r="C937" s="56">
        <f>Sheet1!C970</f>
        <v>0</v>
      </c>
    </row>
    <row r="938" spans="2:3" ht="15.75" x14ac:dyDescent="0.25">
      <c r="B938" s="56">
        <f>Sheet1!B971</f>
        <v>0</v>
      </c>
      <c r="C938" s="56">
        <f>Sheet1!C971</f>
        <v>0</v>
      </c>
    </row>
    <row r="939" spans="2:3" ht="15.75" x14ac:dyDescent="0.25">
      <c r="B939" s="56">
        <f>Sheet1!B972</f>
        <v>0</v>
      </c>
      <c r="C939" s="56">
        <f>Sheet1!C972</f>
        <v>0</v>
      </c>
    </row>
    <row r="940" spans="2:3" ht="15.75" x14ac:dyDescent="0.25">
      <c r="B940" s="56">
        <f>Sheet1!B973</f>
        <v>0</v>
      </c>
      <c r="C940" s="56">
        <f>Sheet1!C973</f>
        <v>0</v>
      </c>
    </row>
    <row r="941" spans="2:3" ht="15.75" x14ac:dyDescent="0.25">
      <c r="B941" s="56">
        <f>Sheet1!B974</f>
        <v>0</v>
      </c>
      <c r="C941" s="56">
        <f>Sheet1!C974</f>
        <v>0</v>
      </c>
    </row>
    <row r="942" spans="2:3" ht="15.75" x14ac:dyDescent="0.25">
      <c r="B942" s="56">
        <f>Sheet1!B975</f>
        <v>0</v>
      </c>
      <c r="C942" s="56">
        <f>Sheet1!C975</f>
        <v>0</v>
      </c>
    </row>
    <row r="943" spans="2:3" ht="15.75" x14ac:dyDescent="0.25">
      <c r="B943" s="56">
        <f>Sheet1!B976</f>
        <v>0</v>
      </c>
      <c r="C943" s="56">
        <f>Sheet1!C976</f>
        <v>0</v>
      </c>
    </row>
    <row r="944" spans="2:3" ht="15.75" x14ac:dyDescent="0.25">
      <c r="B944" s="56">
        <f>Sheet1!B977</f>
        <v>0</v>
      </c>
      <c r="C944" s="56">
        <f>Sheet1!C977</f>
        <v>0</v>
      </c>
    </row>
    <row r="945" spans="2:3" ht="15.75" x14ac:dyDescent="0.25">
      <c r="B945" s="56">
        <f>Sheet1!B978</f>
        <v>0</v>
      </c>
      <c r="C945" s="56">
        <f>Sheet1!C978</f>
        <v>0</v>
      </c>
    </row>
    <row r="946" spans="2:3" ht="15.75" x14ac:dyDescent="0.25">
      <c r="B946" s="56">
        <f>Sheet1!B979</f>
        <v>0</v>
      </c>
      <c r="C946" s="56">
        <f>Sheet1!C979</f>
        <v>0</v>
      </c>
    </row>
    <row r="947" spans="2:3" ht="15.75" x14ac:dyDescent="0.25">
      <c r="B947" s="56">
        <f>Sheet1!B980</f>
        <v>0</v>
      </c>
      <c r="C947" s="56">
        <f>Sheet1!C980</f>
        <v>0</v>
      </c>
    </row>
    <row r="948" spans="2:3" ht="15.75" x14ac:dyDescent="0.25">
      <c r="B948" s="56">
        <f>Sheet1!B981</f>
        <v>0</v>
      </c>
      <c r="C948" s="56">
        <f>Sheet1!C981</f>
        <v>0</v>
      </c>
    </row>
    <row r="949" spans="2:3" ht="15.75" x14ac:dyDescent="0.25">
      <c r="B949" s="56">
        <f>Sheet1!B982</f>
        <v>0</v>
      </c>
      <c r="C949" s="56">
        <f>Sheet1!C982</f>
        <v>0</v>
      </c>
    </row>
    <row r="950" spans="2:3" ht="15.75" x14ac:dyDescent="0.25">
      <c r="B950" s="56">
        <f>Sheet1!B983</f>
        <v>0</v>
      </c>
      <c r="C950" s="56">
        <f>Sheet1!C983</f>
        <v>0</v>
      </c>
    </row>
    <row r="951" spans="2:3" ht="15.75" x14ac:dyDescent="0.25">
      <c r="B951" s="56">
        <f>Sheet1!B984</f>
        <v>0</v>
      </c>
      <c r="C951" s="56">
        <f>Sheet1!C984</f>
        <v>0</v>
      </c>
    </row>
    <row r="952" spans="2:3" ht="15.75" x14ac:dyDescent="0.25">
      <c r="B952" s="56">
        <f>Sheet1!B985</f>
        <v>0</v>
      </c>
      <c r="C952" s="56">
        <f>Sheet1!C985</f>
        <v>0</v>
      </c>
    </row>
    <row r="953" spans="2:3" ht="15.75" x14ac:dyDescent="0.25">
      <c r="B953" s="56">
        <f>Sheet1!B986</f>
        <v>0</v>
      </c>
      <c r="C953" s="56">
        <f>Sheet1!C986</f>
        <v>0</v>
      </c>
    </row>
    <row r="954" spans="2:3" ht="15.75" x14ac:dyDescent="0.25">
      <c r="B954" s="56">
        <f>Sheet1!B987</f>
        <v>0</v>
      </c>
      <c r="C954" s="56">
        <f>Sheet1!C987</f>
        <v>0</v>
      </c>
    </row>
    <row r="955" spans="2:3" ht="15.75" x14ac:dyDescent="0.25">
      <c r="B955" s="56">
        <f>Sheet1!B988</f>
        <v>0</v>
      </c>
      <c r="C955" s="56">
        <f>Sheet1!C988</f>
        <v>0</v>
      </c>
    </row>
    <row r="956" spans="2:3" ht="15.75" x14ac:dyDescent="0.25">
      <c r="B956" s="56">
        <f>Sheet1!B989</f>
        <v>0</v>
      </c>
      <c r="C956" s="56">
        <f>Sheet1!C989</f>
        <v>0</v>
      </c>
    </row>
    <row r="957" spans="2:3" ht="15.75" x14ac:dyDescent="0.25">
      <c r="B957" s="56">
        <f>Sheet1!B990</f>
        <v>0</v>
      </c>
      <c r="C957" s="56">
        <f>Sheet1!C990</f>
        <v>0</v>
      </c>
    </row>
    <row r="958" spans="2:3" ht="15.75" x14ac:dyDescent="0.25">
      <c r="B958" s="56">
        <f>Sheet1!B991</f>
        <v>0</v>
      </c>
      <c r="C958" s="56">
        <f>Sheet1!C991</f>
        <v>0</v>
      </c>
    </row>
    <row r="959" spans="2:3" ht="15.75" x14ac:dyDescent="0.25">
      <c r="B959" s="56">
        <f>Sheet1!B992</f>
        <v>0</v>
      </c>
      <c r="C959" s="56">
        <f>Sheet1!C992</f>
        <v>0</v>
      </c>
    </row>
    <row r="960" spans="2:3" ht="15.75" x14ac:dyDescent="0.25">
      <c r="B960" s="56">
        <f>Sheet1!B993</f>
        <v>0</v>
      </c>
      <c r="C960" s="56">
        <f>Sheet1!C993</f>
        <v>0</v>
      </c>
    </row>
    <row r="961" spans="2:3" ht="15.75" x14ac:dyDescent="0.25">
      <c r="B961" s="56">
        <f>Sheet1!B994</f>
        <v>0</v>
      </c>
      <c r="C961" s="56">
        <f>Sheet1!C994</f>
        <v>0</v>
      </c>
    </row>
    <row r="962" spans="2:3" ht="15.75" x14ac:dyDescent="0.25">
      <c r="B962" s="56">
        <f>Sheet1!B995</f>
        <v>0</v>
      </c>
      <c r="C962" s="56">
        <f>Sheet1!C995</f>
        <v>0</v>
      </c>
    </row>
    <row r="963" spans="2:3" ht="15.75" x14ac:dyDescent="0.25">
      <c r="B963" s="56">
        <f>Sheet1!B996</f>
        <v>0</v>
      </c>
      <c r="C963" s="56">
        <f>Sheet1!C996</f>
        <v>0</v>
      </c>
    </row>
    <row r="964" spans="2:3" ht="15.75" x14ac:dyDescent="0.25">
      <c r="B964" s="56">
        <f>Sheet1!B997</f>
        <v>0</v>
      </c>
      <c r="C964" s="56">
        <f>Sheet1!C997</f>
        <v>0</v>
      </c>
    </row>
    <row r="965" spans="2:3" ht="15.75" x14ac:dyDescent="0.25">
      <c r="B965" s="56">
        <f>Sheet1!B998</f>
        <v>0</v>
      </c>
      <c r="C965" s="56">
        <f>Sheet1!C998</f>
        <v>0</v>
      </c>
    </row>
    <row r="966" spans="2:3" ht="15.75" x14ac:dyDescent="0.25">
      <c r="B966" s="56">
        <f>Sheet1!B999</f>
        <v>0</v>
      </c>
      <c r="C966" s="56">
        <f>Sheet1!C999</f>
        <v>0</v>
      </c>
    </row>
    <row r="967" spans="2:3" ht="15.75" x14ac:dyDescent="0.25">
      <c r="B967" s="56">
        <f>Sheet1!B1000</f>
        <v>0</v>
      </c>
      <c r="C967" s="56">
        <f>Sheet1!C1000</f>
        <v>0</v>
      </c>
    </row>
    <row r="968" spans="2:3" ht="15.75" x14ac:dyDescent="0.25">
      <c r="B968" s="56">
        <f>Sheet1!B1001</f>
        <v>0</v>
      </c>
      <c r="C968" s="56">
        <f>Sheet1!C1001</f>
        <v>0</v>
      </c>
    </row>
    <row r="969" spans="2:3" ht="15.75" x14ac:dyDescent="0.25">
      <c r="B969" s="56">
        <f>Sheet1!B1002</f>
        <v>0</v>
      </c>
      <c r="C969" s="56">
        <f>Sheet1!C1002</f>
        <v>0</v>
      </c>
    </row>
    <row r="970" spans="2:3" ht="15.75" x14ac:dyDescent="0.25">
      <c r="B970" s="56">
        <f>Sheet1!B1003</f>
        <v>0</v>
      </c>
      <c r="C970" s="56">
        <f>Sheet1!C1003</f>
        <v>0</v>
      </c>
    </row>
    <row r="971" spans="2:3" ht="15.75" x14ac:dyDescent="0.25">
      <c r="B971" s="56">
        <f>Sheet1!B1004</f>
        <v>0</v>
      </c>
      <c r="C971" s="56">
        <f>Sheet1!C1004</f>
        <v>0</v>
      </c>
    </row>
    <row r="972" spans="2:3" ht="15.75" x14ac:dyDescent="0.25">
      <c r="B972" s="56">
        <f>Sheet1!B1005</f>
        <v>0</v>
      </c>
      <c r="C972" s="56">
        <f>Sheet1!C1005</f>
        <v>0</v>
      </c>
    </row>
    <row r="973" spans="2:3" ht="15.75" x14ac:dyDescent="0.25">
      <c r="B973" s="56">
        <f>Sheet1!B1006</f>
        <v>0</v>
      </c>
      <c r="C973" s="56">
        <f>Sheet1!C1006</f>
        <v>0</v>
      </c>
    </row>
    <row r="974" spans="2:3" ht="15.75" x14ac:dyDescent="0.25">
      <c r="B974" s="56">
        <f>Sheet1!B1007</f>
        <v>0</v>
      </c>
      <c r="C974" s="56">
        <f>Sheet1!C1007</f>
        <v>0</v>
      </c>
    </row>
    <row r="975" spans="2:3" ht="15.75" x14ac:dyDescent="0.25">
      <c r="B975" s="56">
        <f>Sheet1!B1008</f>
        <v>0</v>
      </c>
      <c r="C975" s="56">
        <f>Sheet1!C1008</f>
        <v>0</v>
      </c>
    </row>
    <row r="976" spans="2:3" ht="15.75" x14ac:dyDescent="0.25">
      <c r="B976" s="56">
        <f>Sheet1!B1009</f>
        <v>0</v>
      </c>
      <c r="C976" s="56">
        <f>Sheet1!C1009</f>
        <v>0</v>
      </c>
    </row>
    <row r="977" spans="2:3" ht="15.75" x14ac:dyDescent="0.25">
      <c r="B977" s="56">
        <f>Sheet1!B1010</f>
        <v>0</v>
      </c>
      <c r="C977" s="56">
        <f>Sheet1!C1010</f>
        <v>0</v>
      </c>
    </row>
    <row r="978" spans="2:3" ht="15.75" x14ac:dyDescent="0.25">
      <c r="B978" s="56">
        <f>Sheet1!B1011</f>
        <v>0</v>
      </c>
      <c r="C978" s="56">
        <f>Sheet1!C1011</f>
        <v>0</v>
      </c>
    </row>
    <row r="979" spans="2:3" ht="15.75" x14ac:dyDescent="0.25">
      <c r="B979" s="56">
        <f>Sheet1!B1012</f>
        <v>0</v>
      </c>
      <c r="C979" s="56">
        <f>Sheet1!C1012</f>
        <v>0</v>
      </c>
    </row>
    <row r="980" spans="2:3" ht="15.75" x14ac:dyDescent="0.25">
      <c r="B980" s="56">
        <f>Sheet1!B1013</f>
        <v>0</v>
      </c>
      <c r="C980" s="56">
        <f>Sheet1!C1013</f>
        <v>0</v>
      </c>
    </row>
    <row r="981" spans="2:3" ht="15.75" x14ac:dyDescent="0.25">
      <c r="B981" s="56">
        <f>Sheet1!B1014</f>
        <v>0</v>
      </c>
      <c r="C981" s="56">
        <f>Sheet1!C1014</f>
        <v>0</v>
      </c>
    </row>
    <row r="982" spans="2:3" ht="15.75" x14ac:dyDescent="0.25">
      <c r="B982" s="56">
        <f>Sheet1!B1015</f>
        <v>0</v>
      </c>
      <c r="C982" s="56">
        <f>Sheet1!C1015</f>
        <v>0</v>
      </c>
    </row>
    <row r="983" spans="2:3" ht="15.75" x14ac:dyDescent="0.25">
      <c r="B983" s="56">
        <f>Sheet1!B1016</f>
        <v>0</v>
      </c>
      <c r="C983" s="56">
        <f>Sheet1!C1016</f>
        <v>0</v>
      </c>
    </row>
    <row r="984" spans="2:3" ht="15.75" x14ac:dyDescent="0.25">
      <c r="B984" s="56">
        <f>Sheet1!B1017</f>
        <v>0</v>
      </c>
      <c r="C984" s="56">
        <f>Sheet1!C1017</f>
        <v>0</v>
      </c>
    </row>
    <row r="985" spans="2:3" ht="15.75" x14ac:dyDescent="0.25">
      <c r="B985" s="56">
        <f>Sheet1!B1018</f>
        <v>0</v>
      </c>
      <c r="C985" s="56">
        <f>Sheet1!C1018</f>
        <v>0</v>
      </c>
    </row>
    <row r="986" spans="2:3" ht="15.75" x14ac:dyDescent="0.25">
      <c r="B986" s="56">
        <f>Sheet1!B1019</f>
        <v>0</v>
      </c>
      <c r="C986" s="56">
        <f>Sheet1!C1019</f>
        <v>0</v>
      </c>
    </row>
    <row r="987" spans="2:3" ht="15.75" x14ac:dyDescent="0.25">
      <c r="B987" s="56">
        <f>Sheet1!B1020</f>
        <v>0</v>
      </c>
      <c r="C987" s="56">
        <f>Sheet1!C1020</f>
        <v>0</v>
      </c>
    </row>
    <row r="988" spans="2:3" ht="15.75" x14ac:dyDescent="0.25">
      <c r="B988" s="56">
        <f>Sheet1!B1021</f>
        <v>0</v>
      </c>
      <c r="C988" s="56">
        <f>Sheet1!C1021</f>
        <v>0</v>
      </c>
    </row>
    <row r="989" spans="2:3" ht="15.75" x14ac:dyDescent="0.25">
      <c r="B989" s="56">
        <f>Sheet1!B1022</f>
        <v>0</v>
      </c>
      <c r="C989" s="56">
        <f>Sheet1!C1022</f>
        <v>0</v>
      </c>
    </row>
    <row r="990" spans="2:3" ht="15.75" x14ac:dyDescent="0.25">
      <c r="B990" s="56">
        <f>Sheet1!B1023</f>
        <v>0</v>
      </c>
      <c r="C990" s="56">
        <f>Sheet1!C1023</f>
        <v>0</v>
      </c>
    </row>
    <row r="991" spans="2:3" ht="15.75" x14ac:dyDescent="0.25">
      <c r="B991" s="56">
        <f>Sheet1!B1024</f>
        <v>0</v>
      </c>
      <c r="C991" s="56">
        <f>Sheet1!C1024</f>
        <v>0</v>
      </c>
    </row>
    <row r="992" spans="2:3" ht="15.75" x14ac:dyDescent="0.25">
      <c r="B992" s="56">
        <f>Sheet1!B1025</f>
        <v>0</v>
      </c>
      <c r="C992" s="56">
        <f>Sheet1!C1025</f>
        <v>0</v>
      </c>
    </row>
    <row r="993" spans="2:3" ht="15.75" x14ac:dyDescent="0.25">
      <c r="B993" s="56">
        <f>Sheet1!B1026</f>
        <v>0</v>
      </c>
      <c r="C993" s="56">
        <f>Sheet1!C1026</f>
        <v>0</v>
      </c>
    </row>
    <row r="994" spans="2:3" ht="15.75" x14ac:dyDescent="0.25">
      <c r="B994" s="56">
        <f>Sheet1!B1027</f>
        <v>0</v>
      </c>
      <c r="C994" s="56">
        <f>Sheet1!C1027</f>
        <v>0</v>
      </c>
    </row>
    <row r="995" spans="2:3" ht="15.75" x14ac:dyDescent="0.25">
      <c r="B995" s="56">
        <f>Sheet1!B1028</f>
        <v>0</v>
      </c>
      <c r="C995" s="56">
        <f>Sheet1!C1028</f>
        <v>0</v>
      </c>
    </row>
    <row r="996" spans="2:3" ht="15.75" x14ac:dyDescent="0.25">
      <c r="B996" s="56">
        <f>Sheet1!B1029</f>
        <v>0</v>
      </c>
      <c r="C996" s="56">
        <f>Sheet1!C1029</f>
        <v>0</v>
      </c>
    </row>
    <row r="997" spans="2:3" ht="15.75" x14ac:dyDescent="0.25">
      <c r="B997" s="56">
        <f>Sheet1!B1030</f>
        <v>0</v>
      </c>
      <c r="C997" s="56">
        <f>Sheet1!C1030</f>
        <v>0</v>
      </c>
    </row>
    <row r="998" spans="2:3" ht="15.75" x14ac:dyDescent="0.25">
      <c r="B998" s="56">
        <f>Sheet1!B1031</f>
        <v>0</v>
      </c>
      <c r="C998" s="56">
        <f>Sheet1!C1031</f>
        <v>0</v>
      </c>
    </row>
    <row r="999" spans="2:3" ht="15.75" x14ac:dyDescent="0.25">
      <c r="B999" s="56">
        <f>Sheet1!B1032</f>
        <v>0</v>
      </c>
      <c r="C999" s="56">
        <f>Sheet1!C1032</f>
        <v>0</v>
      </c>
    </row>
    <row r="1000" spans="2:3" ht="15.75" x14ac:dyDescent="0.25">
      <c r="B1000" s="56">
        <f>Sheet1!B1033</f>
        <v>0</v>
      </c>
      <c r="C1000" s="56">
        <f>Sheet1!C1033</f>
        <v>0</v>
      </c>
    </row>
    <row r="1001" spans="2:3" ht="15.75" x14ac:dyDescent="0.25">
      <c r="B1001" s="56">
        <f>Sheet1!B1034</f>
        <v>0</v>
      </c>
      <c r="C1001" s="56">
        <f>Sheet1!C1034</f>
        <v>0</v>
      </c>
    </row>
    <row r="1002" spans="2:3" ht="15.75" x14ac:dyDescent="0.25">
      <c r="B1002" s="56">
        <f>Sheet1!B1035</f>
        <v>0</v>
      </c>
      <c r="C1002" s="56">
        <f>Sheet1!C1035</f>
        <v>0</v>
      </c>
    </row>
    <row r="1003" spans="2:3" ht="15.75" x14ac:dyDescent="0.25">
      <c r="B1003" s="56">
        <f>Sheet1!B1036</f>
        <v>0</v>
      </c>
      <c r="C1003" s="56">
        <f>Sheet1!C1036</f>
        <v>0</v>
      </c>
    </row>
    <row r="1004" spans="2:3" ht="15.75" x14ac:dyDescent="0.25">
      <c r="B1004" s="56">
        <f>Sheet1!B1037</f>
        <v>0</v>
      </c>
      <c r="C1004" s="56">
        <f>Sheet1!C1037</f>
        <v>0</v>
      </c>
    </row>
    <row r="1005" spans="2:3" ht="15.75" x14ac:dyDescent="0.25">
      <c r="B1005" s="56">
        <f>Sheet1!B1038</f>
        <v>0</v>
      </c>
      <c r="C1005" s="56">
        <f>Sheet1!C1038</f>
        <v>0</v>
      </c>
    </row>
    <row r="1006" spans="2:3" ht="15.75" x14ac:dyDescent="0.25">
      <c r="B1006" s="56">
        <f>Sheet1!B1039</f>
        <v>0</v>
      </c>
      <c r="C1006" s="56">
        <f>Sheet1!C1039</f>
        <v>0</v>
      </c>
    </row>
    <row r="1007" spans="2:3" ht="15.75" x14ac:dyDescent="0.25">
      <c r="B1007" s="56">
        <f>Sheet1!B1040</f>
        <v>0</v>
      </c>
      <c r="C1007" s="56">
        <f>Sheet1!C1040</f>
        <v>0</v>
      </c>
    </row>
    <row r="1008" spans="2:3" ht="15.75" x14ac:dyDescent="0.25">
      <c r="B1008" s="56">
        <f>Sheet1!B1041</f>
        <v>0</v>
      </c>
      <c r="C1008" s="56">
        <f>Sheet1!C1041</f>
        <v>0</v>
      </c>
    </row>
    <row r="1009" spans="2:3" ht="15.75" x14ac:dyDescent="0.25">
      <c r="B1009" s="56">
        <f>Sheet1!B1042</f>
        <v>0</v>
      </c>
      <c r="C1009" s="56">
        <f>Sheet1!C1042</f>
        <v>0</v>
      </c>
    </row>
    <row r="1010" spans="2:3" ht="15.75" x14ac:dyDescent="0.25">
      <c r="B1010" s="56">
        <f>Sheet1!B1043</f>
        <v>0</v>
      </c>
      <c r="C1010" s="56">
        <f>Sheet1!C1043</f>
        <v>0</v>
      </c>
    </row>
    <row r="1011" spans="2:3" ht="15.75" x14ac:dyDescent="0.25">
      <c r="B1011" s="56">
        <f>Sheet1!B1044</f>
        <v>0</v>
      </c>
      <c r="C1011" s="56">
        <f>Sheet1!C1044</f>
        <v>0</v>
      </c>
    </row>
    <row r="1012" spans="2:3" ht="15.75" x14ac:dyDescent="0.25">
      <c r="B1012" s="56">
        <f>Sheet1!B1045</f>
        <v>0</v>
      </c>
      <c r="C1012" s="56">
        <f>Sheet1!C1045</f>
        <v>0</v>
      </c>
    </row>
    <row r="1013" spans="2:3" ht="15.75" x14ac:dyDescent="0.25">
      <c r="B1013" s="56">
        <f>Sheet1!B1046</f>
        <v>0</v>
      </c>
      <c r="C1013" s="56">
        <f>Sheet1!C1046</f>
        <v>0</v>
      </c>
    </row>
    <row r="1014" spans="2:3" ht="15.75" x14ac:dyDescent="0.25">
      <c r="B1014" s="56">
        <f>Sheet1!B1047</f>
        <v>0</v>
      </c>
      <c r="C1014" s="56">
        <f>Sheet1!C1047</f>
        <v>0</v>
      </c>
    </row>
    <row r="1015" spans="2:3" ht="15.75" x14ac:dyDescent="0.25">
      <c r="B1015" s="56">
        <f>Sheet1!B1048</f>
        <v>0</v>
      </c>
      <c r="C1015" s="56">
        <f>Sheet1!C1048</f>
        <v>0</v>
      </c>
    </row>
    <row r="1016" spans="2:3" ht="15.75" x14ac:dyDescent="0.25">
      <c r="B1016" s="56">
        <f>Sheet1!B1049</f>
        <v>0</v>
      </c>
      <c r="C1016" s="56">
        <f>Sheet1!C1049</f>
        <v>0</v>
      </c>
    </row>
    <row r="1017" spans="2:3" ht="15.75" x14ac:dyDescent="0.25">
      <c r="B1017" s="56">
        <f>Sheet1!B1050</f>
        <v>0</v>
      </c>
      <c r="C1017" s="56">
        <f>Sheet1!C1050</f>
        <v>0</v>
      </c>
    </row>
    <row r="1018" spans="2:3" ht="15.75" x14ac:dyDescent="0.25">
      <c r="B1018" s="56">
        <f>Sheet1!B1051</f>
        <v>0</v>
      </c>
      <c r="C1018" s="56">
        <f>Sheet1!C1051</f>
        <v>0</v>
      </c>
    </row>
    <row r="1019" spans="2:3" ht="15.75" x14ac:dyDescent="0.25">
      <c r="B1019" s="56">
        <f>Sheet1!B1052</f>
        <v>0</v>
      </c>
      <c r="C1019" s="56">
        <f>Sheet1!C1052</f>
        <v>0</v>
      </c>
    </row>
    <row r="1020" spans="2:3" ht="15.75" x14ac:dyDescent="0.25">
      <c r="B1020" s="56">
        <f>Sheet1!B1053</f>
        <v>0</v>
      </c>
      <c r="C1020" s="56">
        <f>Sheet1!C1053</f>
        <v>0</v>
      </c>
    </row>
    <row r="1021" spans="2:3" ht="15.75" x14ac:dyDescent="0.25">
      <c r="B1021" s="56">
        <f>Sheet1!B1054</f>
        <v>0</v>
      </c>
      <c r="C1021" s="56">
        <f>Sheet1!C1054</f>
        <v>0</v>
      </c>
    </row>
    <row r="1022" spans="2:3" ht="15.75" x14ac:dyDescent="0.25">
      <c r="B1022" s="56">
        <f>Sheet1!B1055</f>
        <v>0</v>
      </c>
      <c r="C1022" s="56">
        <f>Sheet1!C1055</f>
        <v>0</v>
      </c>
    </row>
    <row r="1023" spans="2:3" ht="15.75" x14ac:dyDescent="0.25">
      <c r="B1023" s="56">
        <f>Sheet1!B1056</f>
        <v>0</v>
      </c>
      <c r="C1023" s="56">
        <f>Sheet1!C1056</f>
        <v>0</v>
      </c>
    </row>
    <row r="1024" spans="2:3" ht="15.75" x14ac:dyDescent="0.25">
      <c r="B1024" s="56">
        <f>Sheet1!B1057</f>
        <v>0</v>
      </c>
      <c r="C1024" s="56">
        <f>Sheet1!C1057</f>
        <v>0</v>
      </c>
    </row>
    <row r="1025" spans="2:3" ht="15.75" x14ac:dyDescent="0.25">
      <c r="B1025" s="56">
        <f>Sheet1!B1058</f>
        <v>0</v>
      </c>
      <c r="C1025" s="56">
        <f>Sheet1!C1058</f>
        <v>0</v>
      </c>
    </row>
    <row r="1026" spans="2:3" ht="15.75" x14ac:dyDescent="0.25">
      <c r="B1026" s="56">
        <f>Sheet1!B1059</f>
        <v>0</v>
      </c>
      <c r="C1026" s="56">
        <f>Sheet1!C1059</f>
        <v>0</v>
      </c>
    </row>
    <row r="1027" spans="2:3" ht="15.75" x14ac:dyDescent="0.25">
      <c r="B1027" s="56">
        <f>Sheet1!B1060</f>
        <v>0</v>
      </c>
      <c r="C1027" s="56">
        <f>Sheet1!C1060</f>
        <v>0</v>
      </c>
    </row>
    <row r="1028" spans="2:3" ht="15.75" x14ac:dyDescent="0.25">
      <c r="B1028" s="56">
        <f>Sheet1!B1061</f>
        <v>0</v>
      </c>
      <c r="C1028" s="56">
        <f>Sheet1!C1061</f>
        <v>0</v>
      </c>
    </row>
    <row r="1029" spans="2:3" ht="15.75" x14ac:dyDescent="0.25">
      <c r="B1029" s="56">
        <f>Sheet1!B1062</f>
        <v>0</v>
      </c>
      <c r="C1029" s="56">
        <f>Sheet1!C1062</f>
        <v>0</v>
      </c>
    </row>
    <row r="1030" spans="2:3" ht="15.75" x14ac:dyDescent="0.25">
      <c r="B1030" s="56">
        <f>Sheet1!B1063</f>
        <v>0</v>
      </c>
      <c r="C1030" s="56">
        <f>Sheet1!C1063</f>
        <v>0</v>
      </c>
    </row>
    <row r="1031" spans="2:3" ht="15.75" x14ac:dyDescent="0.25">
      <c r="B1031" s="56">
        <f>Sheet1!B1064</f>
        <v>0</v>
      </c>
      <c r="C1031" s="56">
        <f>Sheet1!C1064</f>
        <v>0</v>
      </c>
    </row>
    <row r="1032" spans="2:3" ht="15.75" x14ac:dyDescent="0.25">
      <c r="B1032" s="56">
        <f>Sheet1!B1065</f>
        <v>0</v>
      </c>
      <c r="C1032" s="56">
        <f>Sheet1!C1065</f>
        <v>0</v>
      </c>
    </row>
    <row r="1033" spans="2:3" ht="15.75" x14ac:dyDescent="0.25">
      <c r="B1033" s="56">
        <f>Sheet1!B1066</f>
        <v>0</v>
      </c>
      <c r="C1033" s="56">
        <f>Sheet1!C1066</f>
        <v>0</v>
      </c>
    </row>
    <row r="1034" spans="2:3" ht="15.75" x14ac:dyDescent="0.25">
      <c r="B1034" s="56">
        <f>Sheet1!B1067</f>
        <v>0</v>
      </c>
      <c r="C1034" s="56">
        <f>Sheet1!C1067</f>
        <v>0</v>
      </c>
    </row>
    <row r="1035" spans="2:3" ht="15.75" x14ac:dyDescent="0.25">
      <c r="B1035" s="56">
        <f>Sheet1!B1068</f>
        <v>0</v>
      </c>
      <c r="C1035" s="56">
        <f>Sheet1!C1068</f>
        <v>0</v>
      </c>
    </row>
    <row r="1036" spans="2:3" ht="15.75" x14ac:dyDescent="0.25">
      <c r="B1036" s="56">
        <f>Sheet1!B1069</f>
        <v>0</v>
      </c>
      <c r="C1036" s="56">
        <f>Sheet1!C1069</f>
        <v>0</v>
      </c>
    </row>
    <row r="1037" spans="2:3" ht="15.75" x14ac:dyDescent="0.25">
      <c r="B1037" s="56">
        <f>Sheet1!B1070</f>
        <v>0</v>
      </c>
      <c r="C1037" s="56">
        <f>Sheet1!C1070</f>
        <v>0</v>
      </c>
    </row>
    <row r="1038" spans="2:3" ht="15.75" x14ac:dyDescent="0.25">
      <c r="B1038" s="56">
        <f>Sheet1!B1071</f>
        <v>0</v>
      </c>
      <c r="C1038" s="56">
        <f>Sheet1!C1071</f>
        <v>0</v>
      </c>
    </row>
    <row r="1039" spans="2:3" ht="15.75" x14ac:dyDescent="0.25">
      <c r="B1039" s="56">
        <f>Sheet1!B1072</f>
        <v>0</v>
      </c>
      <c r="C1039" s="56">
        <f>Sheet1!C1072</f>
        <v>0</v>
      </c>
    </row>
    <row r="1040" spans="2:3" ht="15.75" x14ac:dyDescent="0.25">
      <c r="B1040" s="56">
        <f>Sheet1!B1073</f>
        <v>0</v>
      </c>
      <c r="C1040" s="56">
        <f>Sheet1!C1073</f>
        <v>0</v>
      </c>
    </row>
    <row r="1041" spans="2:3" ht="15.75" x14ac:dyDescent="0.25">
      <c r="B1041" s="56">
        <f>Sheet1!B1074</f>
        <v>0</v>
      </c>
      <c r="C1041" s="56">
        <f>Sheet1!C1074</f>
        <v>0</v>
      </c>
    </row>
    <row r="1042" spans="2:3" ht="15.75" x14ac:dyDescent="0.25">
      <c r="B1042" s="56">
        <f>Sheet1!B1075</f>
        <v>0</v>
      </c>
      <c r="C1042" s="56">
        <f>Sheet1!C1075</f>
        <v>0</v>
      </c>
    </row>
    <row r="1043" spans="2:3" ht="15.75" x14ac:dyDescent="0.25">
      <c r="B1043" s="56">
        <f>Sheet1!B1076</f>
        <v>0</v>
      </c>
      <c r="C1043" s="56">
        <f>Sheet1!C1076</f>
        <v>0</v>
      </c>
    </row>
    <row r="1044" spans="2:3" ht="15.75" x14ac:dyDescent="0.25">
      <c r="B1044" s="56">
        <f>Sheet1!B1077</f>
        <v>0</v>
      </c>
      <c r="C1044" s="56">
        <f>Sheet1!C1077</f>
        <v>0</v>
      </c>
    </row>
    <row r="1045" spans="2:3" ht="15.75" x14ac:dyDescent="0.25">
      <c r="B1045" s="56">
        <f>Sheet1!B1078</f>
        <v>0</v>
      </c>
      <c r="C1045" s="56">
        <f>Sheet1!C1078</f>
        <v>0</v>
      </c>
    </row>
    <row r="1046" spans="2:3" ht="15.75" x14ac:dyDescent="0.25">
      <c r="B1046" s="56">
        <f>Sheet1!B1079</f>
        <v>0</v>
      </c>
      <c r="C1046" s="56">
        <f>Sheet1!C1079</f>
        <v>0</v>
      </c>
    </row>
    <row r="1047" spans="2:3" ht="15.75" x14ac:dyDescent="0.25">
      <c r="B1047" s="56">
        <f>Sheet1!B1080</f>
        <v>0</v>
      </c>
      <c r="C1047" s="56">
        <f>Sheet1!C1080</f>
        <v>0</v>
      </c>
    </row>
    <row r="1048" spans="2:3" ht="15.75" x14ac:dyDescent="0.25">
      <c r="B1048" s="56">
        <f>Sheet1!B1081</f>
        <v>0</v>
      </c>
      <c r="C1048" s="56">
        <f>Sheet1!C1081</f>
        <v>0</v>
      </c>
    </row>
    <row r="1049" spans="2:3" ht="15.75" x14ac:dyDescent="0.25">
      <c r="B1049" s="56">
        <f>Sheet1!B1082</f>
        <v>0</v>
      </c>
      <c r="C1049" s="56">
        <f>Sheet1!C1082</f>
        <v>0</v>
      </c>
    </row>
    <row r="1050" spans="2:3" ht="15.75" x14ac:dyDescent="0.25">
      <c r="B1050" s="56">
        <f>Sheet1!B1083</f>
        <v>0</v>
      </c>
      <c r="C1050" s="56">
        <f>Sheet1!C1083</f>
        <v>0</v>
      </c>
    </row>
    <row r="1051" spans="2:3" ht="15.75" x14ac:dyDescent="0.25">
      <c r="B1051" s="56">
        <f>Sheet1!B1084</f>
        <v>0</v>
      </c>
      <c r="C1051" s="56">
        <f>Sheet1!C1084</f>
        <v>0</v>
      </c>
    </row>
    <row r="1052" spans="2:3" ht="15.75" x14ac:dyDescent="0.25">
      <c r="B1052" s="56">
        <f>Sheet1!B1085</f>
        <v>0</v>
      </c>
      <c r="C1052" s="56">
        <f>Sheet1!C1085</f>
        <v>0</v>
      </c>
    </row>
    <row r="1053" spans="2:3" ht="15.75" x14ac:dyDescent="0.25">
      <c r="B1053" s="56">
        <f>Sheet1!B1086</f>
        <v>0</v>
      </c>
      <c r="C1053" s="56">
        <f>Sheet1!C1086</f>
        <v>0</v>
      </c>
    </row>
    <row r="1054" spans="2:3" ht="15.75" x14ac:dyDescent="0.25">
      <c r="B1054" s="56">
        <f>Sheet1!B1087</f>
        <v>0</v>
      </c>
      <c r="C1054" s="56">
        <f>Sheet1!C1087</f>
        <v>0</v>
      </c>
    </row>
    <row r="1055" spans="2:3" ht="15.75" x14ac:dyDescent="0.25">
      <c r="B1055" s="56">
        <f>Sheet1!B1088</f>
        <v>0</v>
      </c>
      <c r="C1055" s="56">
        <f>Sheet1!C1088</f>
        <v>0</v>
      </c>
    </row>
  </sheetData>
  <mergeCells count="1">
    <mergeCell ref="B4:C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5" sqref="C5"/>
    </sheetView>
  </sheetViews>
  <sheetFormatPr defaultRowHeight="15" x14ac:dyDescent="0.25"/>
  <cols>
    <col min="1" max="1" width="11.5703125" bestFit="1" customWidth="1"/>
    <col min="2" max="3" width="17.85546875" bestFit="1" customWidth="1"/>
    <col min="4" max="4" width="10.7109375" bestFit="1" customWidth="1"/>
    <col min="5" max="5" width="9.28515625" customWidth="1"/>
  </cols>
  <sheetData>
    <row r="1" spans="1:10" x14ac:dyDescent="0.25">
      <c r="A1" s="25" t="s">
        <v>206</v>
      </c>
      <c r="B1" s="150">
        <f>SUM(B4:ZZ4)</f>
        <v>60000</v>
      </c>
      <c r="C1" s="25"/>
      <c r="D1" s="25"/>
    </row>
    <row r="2" spans="1:10" x14ac:dyDescent="0.25">
      <c r="A2" s="95" t="s">
        <v>56</v>
      </c>
      <c r="B2" s="84" t="s">
        <v>34</v>
      </c>
      <c r="C2" s="143" t="s">
        <v>34</v>
      </c>
      <c r="D2" s="143" t="s">
        <v>34</v>
      </c>
      <c r="F2" s="31"/>
      <c r="G2" s="31"/>
      <c r="I2" s="31"/>
      <c r="J2" s="31"/>
    </row>
    <row r="3" spans="1:10" x14ac:dyDescent="0.25">
      <c r="A3" s="143" t="s">
        <v>33</v>
      </c>
      <c r="B3" s="81">
        <v>42876</v>
      </c>
      <c r="C3" s="81">
        <v>42965</v>
      </c>
      <c r="D3" s="81">
        <v>42996</v>
      </c>
      <c r="F3" s="143"/>
      <c r="G3" s="143"/>
      <c r="I3" s="143"/>
      <c r="J3" s="143"/>
    </row>
    <row r="4" spans="1:10" x14ac:dyDescent="0.25">
      <c r="A4" s="95" t="s">
        <v>75</v>
      </c>
      <c r="B4" s="84">
        <v>30000</v>
      </c>
      <c r="C4" s="128" t="s">
        <v>207</v>
      </c>
      <c r="D4" s="25">
        <v>30000</v>
      </c>
      <c r="F4" s="31"/>
      <c r="G4" s="31"/>
      <c r="I4" s="31"/>
      <c r="J4" s="31"/>
    </row>
    <row r="5" spans="1:10" x14ac:dyDescent="0.25">
      <c r="A5" s="107" t="s">
        <v>127</v>
      </c>
      <c r="B5" s="107">
        <v>900</v>
      </c>
      <c r="C5" s="128">
        <v>900</v>
      </c>
      <c r="D5" s="107">
        <v>900</v>
      </c>
      <c r="F5" s="107"/>
      <c r="G5" s="107"/>
      <c r="I5" s="107"/>
      <c r="J5" s="107"/>
    </row>
    <row r="6" spans="1:10" x14ac:dyDescent="0.25">
      <c r="A6" s="95" t="s">
        <v>76</v>
      </c>
      <c r="B6" s="25" t="s">
        <v>84</v>
      </c>
      <c r="C6" s="25" t="s">
        <v>172</v>
      </c>
      <c r="D6" s="25"/>
    </row>
    <row r="7" spans="1:10" x14ac:dyDescent="0.25">
      <c r="A7" s="96"/>
      <c r="B7" s="121" t="s">
        <v>128</v>
      </c>
      <c r="C7" s="138" t="s">
        <v>174</v>
      </c>
    </row>
    <row r="8" spans="1:10" x14ac:dyDescent="0.25">
      <c r="B8" s="137" t="s">
        <v>173</v>
      </c>
      <c r="C8" s="139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9" sqref="F9"/>
    </sheetView>
  </sheetViews>
  <sheetFormatPr defaultRowHeight="15" x14ac:dyDescent="0.25"/>
  <cols>
    <col min="1" max="1" width="10.28515625" customWidth="1"/>
    <col min="2" max="6" width="13.28515625" bestFit="1" customWidth="1"/>
    <col min="7" max="7" width="12.140625" bestFit="1" customWidth="1"/>
  </cols>
  <sheetData>
    <row r="1" spans="1:7" x14ac:dyDescent="0.25">
      <c r="A1" s="95" t="s">
        <v>77</v>
      </c>
      <c r="B1">
        <f>SUM(B5:ZZ5)</f>
        <v>45000</v>
      </c>
    </row>
    <row r="2" spans="1:7" x14ac:dyDescent="0.25">
      <c r="A2" s="143"/>
    </row>
    <row r="3" spans="1:7" x14ac:dyDescent="0.25">
      <c r="B3" s="99" t="s">
        <v>82</v>
      </c>
      <c r="C3" s="99" t="s">
        <v>115</v>
      </c>
      <c r="D3" s="102" t="s">
        <v>126</v>
      </c>
      <c r="E3" s="136" t="s">
        <v>171</v>
      </c>
      <c r="F3" s="143" t="s">
        <v>203</v>
      </c>
      <c r="G3" s="149" t="s">
        <v>208</v>
      </c>
    </row>
    <row r="4" spans="1:7" x14ac:dyDescent="0.25">
      <c r="B4" s="95" t="s">
        <v>34</v>
      </c>
      <c r="C4" s="99" t="s">
        <v>34</v>
      </c>
      <c r="D4" s="120" t="s">
        <v>34</v>
      </c>
      <c r="E4" s="136" t="s">
        <v>34</v>
      </c>
      <c r="F4" s="143" t="s">
        <v>34</v>
      </c>
      <c r="G4" s="149" t="s">
        <v>34</v>
      </c>
    </row>
    <row r="5" spans="1:7" x14ac:dyDescent="0.25">
      <c r="A5" s="95" t="s">
        <v>75</v>
      </c>
      <c r="B5" s="95">
        <v>5000</v>
      </c>
      <c r="C5" s="99">
        <v>10000</v>
      </c>
      <c r="D5" s="120">
        <v>5000</v>
      </c>
      <c r="E5" s="136">
        <v>5000</v>
      </c>
      <c r="F5" s="143">
        <v>15000</v>
      </c>
      <c r="G5" s="149">
        <v>5000</v>
      </c>
    </row>
    <row r="6" spans="1:7" x14ac:dyDescent="0.25">
      <c r="A6" s="99" t="s">
        <v>127</v>
      </c>
      <c r="B6" s="99">
        <f>(DATE(2017,7,12)-DATE(2017,6,12))*5</f>
        <v>150</v>
      </c>
      <c r="C6" s="112">
        <f>(DATE(2017,7,12)-DATE(2017,6,12))*10</f>
        <v>300</v>
      </c>
      <c r="D6" s="120">
        <f>(DATE(2017,7,12)-DATE(2017,6,12))*5</f>
        <v>150</v>
      </c>
      <c r="E6" s="138">
        <v>150</v>
      </c>
      <c r="F6" s="143">
        <f>F5*0.02</f>
        <v>300</v>
      </c>
      <c r="G6">
        <v>150</v>
      </c>
    </row>
    <row r="7" spans="1:7" x14ac:dyDescent="0.25">
      <c r="A7" s="95" t="s">
        <v>76</v>
      </c>
      <c r="B7" s="95" t="s">
        <v>166</v>
      </c>
      <c r="C7" s="112" t="s">
        <v>165</v>
      </c>
      <c r="D7" s="132"/>
    </row>
    <row r="8" spans="1:7" x14ac:dyDescent="0.25">
      <c r="B8" s="132" t="s">
        <v>167</v>
      </c>
      <c r="C8" s="132" t="s">
        <v>168</v>
      </c>
      <c r="D8" s="132" t="s">
        <v>168</v>
      </c>
    </row>
    <row r="9" spans="1:7" x14ac:dyDescent="0.25">
      <c r="B9" s="143" t="s">
        <v>204</v>
      </c>
      <c r="C9" s="143" t="s">
        <v>205</v>
      </c>
      <c r="D9" s="143"/>
      <c r="E9" s="143" t="s">
        <v>204</v>
      </c>
      <c r="F9" s="1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5" x14ac:dyDescent="0.25"/>
  <cols>
    <col min="1" max="2" width="10.7109375" style="78" bestFit="1" customWidth="1"/>
    <col min="3" max="16384" width="9.140625" style="78"/>
  </cols>
  <sheetData>
    <row r="1" spans="1:3" x14ac:dyDescent="0.25">
      <c r="A1" s="78" t="s">
        <v>70</v>
      </c>
      <c r="B1" s="78" t="s">
        <v>72</v>
      </c>
      <c r="C1" s="78" t="s">
        <v>123</v>
      </c>
    </row>
    <row r="2" spans="1:3" x14ac:dyDescent="0.25">
      <c r="A2" s="78" t="s">
        <v>33</v>
      </c>
      <c r="B2" s="78" t="s">
        <v>71</v>
      </c>
    </row>
    <row r="3" spans="1:3" x14ac:dyDescent="0.25">
      <c r="A3" s="81">
        <v>42865</v>
      </c>
      <c r="B3" s="78">
        <v>600</v>
      </c>
    </row>
    <row r="4" spans="1:3" x14ac:dyDescent="0.25">
      <c r="A4" s="81">
        <v>42899</v>
      </c>
      <c r="B4" s="78">
        <v>600</v>
      </c>
    </row>
    <row r="5" spans="1:3" x14ac:dyDescent="0.25">
      <c r="A5" s="81">
        <v>42926</v>
      </c>
      <c r="B5" s="78">
        <v>600</v>
      </c>
    </row>
    <row r="6" spans="1:3" x14ac:dyDescent="0.25">
      <c r="A6" s="81">
        <v>42957</v>
      </c>
      <c r="B6" s="78">
        <v>600</v>
      </c>
    </row>
    <row r="7" spans="1:3" x14ac:dyDescent="0.25">
      <c r="A7" s="81">
        <v>42988</v>
      </c>
      <c r="B7" s="78">
        <v>600</v>
      </c>
      <c r="C7" s="78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0" sqref="D10"/>
    </sheetView>
  </sheetViews>
  <sheetFormatPr defaultRowHeight="15" x14ac:dyDescent="0.25"/>
  <cols>
    <col min="1" max="1" width="12.85546875" bestFit="1" customWidth="1"/>
    <col min="2" max="2" width="9.5703125" customWidth="1"/>
    <col min="3" max="3" width="9.85546875" bestFit="1" customWidth="1"/>
    <col min="4" max="4" width="12" style="144" bestFit="1" customWidth="1"/>
  </cols>
  <sheetData>
    <row r="1" spans="1:4" x14ac:dyDescent="0.25">
      <c r="A1" s="140" t="s">
        <v>178</v>
      </c>
      <c r="B1" s="140" t="s">
        <v>177</v>
      </c>
      <c r="C1" s="140" t="s">
        <v>191</v>
      </c>
      <c r="D1" s="145" t="s">
        <v>195</v>
      </c>
    </row>
    <row r="2" spans="1:4" x14ac:dyDescent="0.25">
      <c r="A2" s="146" t="s">
        <v>179</v>
      </c>
      <c r="B2" s="146" t="s">
        <v>180</v>
      </c>
      <c r="C2" s="140" t="s">
        <v>192</v>
      </c>
      <c r="D2" s="145" t="s">
        <v>196</v>
      </c>
    </row>
    <row r="3" spans="1:4" x14ac:dyDescent="0.25">
      <c r="A3" s="146" t="s">
        <v>181</v>
      </c>
      <c r="B3" s="146" t="s">
        <v>182</v>
      </c>
      <c r="C3" s="140" t="s">
        <v>192</v>
      </c>
      <c r="D3" s="145" t="s">
        <v>197</v>
      </c>
    </row>
    <row r="4" spans="1:4" x14ac:dyDescent="0.25">
      <c r="A4" s="146" t="s">
        <v>183</v>
      </c>
      <c r="B4" s="146" t="s">
        <v>184</v>
      </c>
      <c r="C4" s="140" t="s">
        <v>192</v>
      </c>
      <c r="D4" s="145" t="s">
        <v>198</v>
      </c>
    </row>
    <row r="5" spans="1:4" x14ac:dyDescent="0.25">
      <c r="A5" s="146" t="s">
        <v>185</v>
      </c>
      <c r="B5" s="146" t="s">
        <v>186</v>
      </c>
      <c r="C5" s="140" t="s">
        <v>193</v>
      </c>
      <c r="D5" s="145" t="s">
        <v>199</v>
      </c>
    </row>
    <row r="6" spans="1:4" x14ac:dyDescent="0.25">
      <c r="A6" s="146" t="s">
        <v>187</v>
      </c>
      <c r="B6" s="146" t="s">
        <v>188</v>
      </c>
      <c r="C6" s="140" t="s">
        <v>193</v>
      </c>
      <c r="D6" s="145" t="s">
        <v>200</v>
      </c>
    </row>
    <row r="7" spans="1:4" x14ac:dyDescent="0.25">
      <c r="A7" s="146" t="s">
        <v>189</v>
      </c>
      <c r="B7" s="146" t="s">
        <v>190</v>
      </c>
      <c r="C7" s="140" t="s">
        <v>194</v>
      </c>
      <c r="D7" s="14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Son</vt:lpstr>
      <vt:lpstr>Lang</vt:lpstr>
      <vt:lpstr>Thuy</vt:lpstr>
      <vt:lpstr>KT</vt:lpstr>
      <vt:lpstr>Cuong</vt:lpstr>
      <vt:lpstr>BM</vt:lpstr>
      <vt:lpstr>SoDT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</dc:creator>
  <cp:lastModifiedBy>Windows User</cp:lastModifiedBy>
  <dcterms:created xsi:type="dcterms:W3CDTF">2017-02-13T02:59:57Z</dcterms:created>
  <dcterms:modified xsi:type="dcterms:W3CDTF">2017-09-22T06:19:58Z</dcterms:modified>
</cp:coreProperties>
</file>