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B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9" i="1" l="1"/>
  <c r="I128" i="1"/>
  <c r="N7" i="1" l="1"/>
  <c r="I127" i="1" l="1"/>
  <c r="I126" i="1" l="1"/>
  <c r="I123" i="1" l="1"/>
  <c r="I122" i="1"/>
  <c r="Q7" i="1" l="1"/>
  <c r="I121" i="1"/>
  <c r="N10" i="1" l="1"/>
  <c r="I118" i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5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B20" i="5" l="1"/>
  <c r="C20" i="5"/>
  <c r="B21" i="5"/>
  <c r="C21" i="5"/>
  <c r="B22" i="5"/>
  <c r="C22" i="5"/>
  <c r="B23" i="5"/>
  <c r="C23" i="5"/>
  <c r="B24" i="5"/>
  <c r="C2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I70" i="1" l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M6" i="1" l="1"/>
</calcChain>
</file>

<file path=xl/sharedStrings.xml><?xml version="1.0" encoding="utf-8"?>
<sst xmlns="http://schemas.openxmlformats.org/spreadsheetml/2006/main" count="765" uniqueCount="74">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</sst>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abSelected="1" topLeftCell="A124" workbookViewId="0">
      <selection activeCell="N10" sqref="N10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7" ht="20.25" x14ac:dyDescent="0.3">
      <c r="G1" s="84" t="s">
        <v>0</v>
      </c>
      <c r="H1" s="85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86" t="s">
        <v>6</v>
      </c>
      <c r="C5" s="86"/>
      <c r="D5" s="85" t="s">
        <v>7</v>
      </c>
      <c r="E5" s="85"/>
      <c r="F5" s="85"/>
      <c r="G5" s="85"/>
      <c r="H5" s="85"/>
      <c r="I5" s="85" t="s">
        <v>8</v>
      </c>
      <c r="J5" s="85"/>
      <c r="K5" s="85" t="s">
        <v>14</v>
      </c>
      <c r="L5" s="85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72840</v>
      </c>
      <c r="N6" s="1">
        <f>Son!H3+Lang!I4+Thuy!I3+1800</f>
        <v>66200</v>
      </c>
      <c r="O6" s="1">
        <f>Son!I3+Lang!J4+Thuy!J3+180</f>
        <v>6640</v>
      </c>
    </row>
    <row r="7" spans="1:17" x14ac:dyDescent="0.25">
      <c r="D7" s="85" t="s">
        <v>13</v>
      </c>
      <c r="E7" s="85"/>
      <c r="F7" s="85"/>
      <c r="G7" s="85"/>
      <c r="H7" s="85"/>
      <c r="I7" s="87">
        <v>70000</v>
      </c>
      <c r="J7" s="87"/>
      <c r="K7" s="85" t="s">
        <v>21</v>
      </c>
      <c r="L7" s="85"/>
      <c r="M7" s="1" t="s">
        <v>39</v>
      </c>
      <c r="N7" s="1">
        <f>SUM(I8:I10011)-SUM(J8:J10011)</f>
        <v>5280</v>
      </c>
      <c r="Q7" s="1">
        <f>SUM(BM!$B3:$B100)</f>
        <v>600</v>
      </c>
    </row>
    <row r="8" spans="1:17" x14ac:dyDescent="0.25">
      <c r="A8" s="2">
        <v>1</v>
      </c>
      <c r="B8" s="5">
        <v>3.2</v>
      </c>
      <c r="C8" s="5">
        <v>7.1</v>
      </c>
      <c r="D8" s="85" t="s">
        <v>15</v>
      </c>
      <c r="E8" s="85"/>
      <c r="F8" s="85"/>
      <c r="G8" s="85"/>
      <c r="H8" s="85"/>
      <c r="I8" s="1">
        <v>320</v>
      </c>
      <c r="M8" s="1" t="s">
        <v>50</v>
      </c>
      <c r="N8" s="20">
        <f>SUM(Son!H9:Z9)+SUM(Lang!I10:Z10)+SUM(Thuy!I9:Z9)</f>
        <v>53666.666666666664</v>
      </c>
    </row>
    <row r="9" spans="1:17" x14ac:dyDescent="0.25">
      <c r="A9" s="2">
        <v>2</v>
      </c>
      <c r="B9" s="5">
        <v>4.2</v>
      </c>
      <c r="C9" s="5">
        <v>8.1</v>
      </c>
      <c r="D9" s="85" t="s">
        <v>16</v>
      </c>
      <c r="E9" s="85"/>
      <c r="F9" s="85"/>
      <c r="G9" s="85"/>
      <c r="H9" s="85"/>
      <c r="I9" s="1">
        <v>760</v>
      </c>
      <c r="M9" s="16" t="s">
        <v>51</v>
      </c>
      <c r="N9" s="20">
        <f>SUM(Son!H10:Z10)+SUM(Lang!I11:Z11)+SUM(Thuy!I10:Z10)</f>
        <v>17193.333333333336</v>
      </c>
    </row>
    <row r="10" spans="1:17" x14ac:dyDescent="0.25">
      <c r="A10" s="3">
        <v>3</v>
      </c>
      <c r="B10" s="5">
        <v>5.2</v>
      </c>
      <c r="C10" s="5">
        <v>9.1</v>
      </c>
      <c r="D10" s="85" t="s">
        <v>17</v>
      </c>
      <c r="E10" s="85"/>
      <c r="F10" s="85"/>
      <c r="G10" s="85"/>
      <c r="H10" s="85"/>
      <c r="I10" s="1">
        <v>110</v>
      </c>
      <c r="M10" s="1" t="s">
        <v>52</v>
      </c>
      <c r="N10" s="1">
        <f>72050+31300</f>
        <v>103350</v>
      </c>
    </row>
    <row r="11" spans="1:17" x14ac:dyDescent="0.25">
      <c r="A11" s="3">
        <v>4</v>
      </c>
      <c r="B11" s="5">
        <v>6.2</v>
      </c>
      <c r="C11" s="5">
        <v>10.1</v>
      </c>
      <c r="D11" s="85" t="s">
        <v>16</v>
      </c>
      <c r="E11" s="85"/>
      <c r="F11" s="85"/>
      <c r="G11" s="85"/>
      <c r="H11" s="85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85" t="s">
        <v>18</v>
      </c>
      <c r="E12" s="85"/>
      <c r="F12" s="85"/>
      <c r="G12" s="85"/>
      <c r="H12" s="85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85" t="s">
        <v>18</v>
      </c>
      <c r="E13" s="85"/>
      <c r="F13" s="85"/>
      <c r="G13" s="85"/>
      <c r="H13" s="85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85" t="s">
        <v>16</v>
      </c>
      <c r="E14" s="85"/>
      <c r="F14" s="85"/>
      <c r="G14" s="85"/>
      <c r="H14" s="85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85" t="s">
        <v>20</v>
      </c>
      <c r="E15" s="85"/>
      <c r="F15" s="85"/>
      <c r="G15" s="85"/>
      <c r="H15" s="85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85"/>
      <c r="E16" s="85"/>
      <c r="F16" s="85"/>
      <c r="G16" s="85"/>
      <c r="H16" s="85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85"/>
      <c r="E17" s="85"/>
      <c r="F17" s="85"/>
      <c r="G17" s="85"/>
      <c r="H17" s="85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85" t="s">
        <v>16</v>
      </c>
      <c r="E18" s="85"/>
      <c r="F18" s="85"/>
      <c r="G18" s="85"/>
      <c r="H18" s="85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85" t="s">
        <v>20</v>
      </c>
      <c r="E19" s="85"/>
      <c r="F19" s="85"/>
      <c r="G19" s="85"/>
      <c r="H19" s="85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85" t="s">
        <v>19</v>
      </c>
      <c r="E20" s="85"/>
      <c r="F20" s="85"/>
      <c r="G20" s="85"/>
      <c r="H20" s="85"/>
      <c r="I20" s="8">
        <v>22000</v>
      </c>
      <c r="K20" s="85" t="s">
        <v>22</v>
      </c>
      <c r="L20" s="85"/>
    </row>
    <row r="21" spans="1:12" x14ac:dyDescent="0.25">
      <c r="A21" s="3">
        <v>14</v>
      </c>
      <c r="B21" s="5">
        <v>13.2</v>
      </c>
      <c r="C21" s="5">
        <v>17.100000000000001</v>
      </c>
      <c r="D21" s="85" t="s">
        <v>20</v>
      </c>
      <c r="E21" s="85"/>
      <c r="F21" s="85"/>
      <c r="G21" s="85"/>
      <c r="H21" s="85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85" t="s">
        <v>15</v>
      </c>
      <c r="E22" s="85"/>
      <c r="F22" s="85"/>
      <c r="G22" s="85"/>
      <c r="H22" s="85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85" t="s">
        <v>16</v>
      </c>
      <c r="E23" s="85"/>
      <c r="F23" s="85"/>
      <c r="G23" s="85"/>
      <c r="H23" s="85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85"/>
      <c r="E24" s="85"/>
      <c r="F24" s="85"/>
      <c r="G24" s="85"/>
      <c r="H24" s="85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85" t="s">
        <v>16</v>
      </c>
      <c r="E25" s="85"/>
      <c r="F25" s="85"/>
      <c r="G25" s="85"/>
      <c r="H25" s="85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85" t="s">
        <v>16</v>
      </c>
      <c r="E26" s="85"/>
      <c r="F26" s="85"/>
      <c r="G26" s="85"/>
      <c r="H26" s="85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85" t="s">
        <v>16</v>
      </c>
      <c r="E27" s="85"/>
      <c r="F27" s="85"/>
      <c r="G27" s="85"/>
      <c r="H27" s="85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85" t="s">
        <v>18</v>
      </c>
      <c r="E28" s="85"/>
      <c r="F28" s="85"/>
      <c r="G28" s="85"/>
      <c r="H28" s="85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85"/>
      <c r="E29" s="85"/>
      <c r="F29" s="85"/>
      <c r="G29" s="85"/>
      <c r="H29" s="85"/>
    </row>
    <row r="30" spans="1:12" x14ac:dyDescent="0.25">
      <c r="A30" s="3">
        <v>23</v>
      </c>
      <c r="B30" s="6">
        <v>21.2</v>
      </c>
      <c r="C30" s="6">
        <v>25.1</v>
      </c>
      <c r="D30" s="85" t="s">
        <v>40</v>
      </c>
      <c r="E30" s="85"/>
      <c r="F30" s="85"/>
      <c r="G30" s="85"/>
      <c r="H30" s="85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85" t="s">
        <v>42</v>
      </c>
      <c r="E31" s="85"/>
      <c r="F31" s="85"/>
      <c r="G31" s="85"/>
      <c r="H31" s="85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85" t="s">
        <v>40</v>
      </c>
      <c r="E32" s="85"/>
      <c r="F32" s="85"/>
      <c r="G32" s="85"/>
      <c r="H32" s="85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85" t="s">
        <v>40</v>
      </c>
      <c r="E33" s="85"/>
      <c r="F33" s="85"/>
      <c r="G33" s="85"/>
      <c r="H33" s="85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85" t="s">
        <v>40</v>
      </c>
      <c r="E34" s="85"/>
      <c r="F34" s="85"/>
      <c r="G34" s="85"/>
      <c r="H34" s="85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85"/>
      <c r="E35" s="85"/>
      <c r="F35" s="85"/>
      <c r="G35" s="85"/>
      <c r="H35" s="85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85" t="s">
        <v>41</v>
      </c>
      <c r="E36" s="85"/>
      <c r="F36" s="85"/>
      <c r="G36" s="85"/>
      <c r="H36" s="85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85" t="s">
        <v>40</v>
      </c>
      <c r="E37" s="85"/>
      <c r="F37" s="85"/>
      <c r="G37" s="85"/>
      <c r="H37" s="85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85" t="s">
        <v>40</v>
      </c>
      <c r="E38" s="85"/>
      <c r="F38" s="85"/>
      <c r="G38" s="85"/>
      <c r="H38" s="85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85" t="s">
        <v>40</v>
      </c>
      <c r="E39" s="85"/>
      <c r="F39" s="85"/>
      <c r="G39" s="85"/>
      <c r="H39" s="85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85" t="s">
        <v>40</v>
      </c>
      <c r="E40" s="85"/>
      <c r="F40" s="85"/>
      <c r="G40" s="85"/>
      <c r="H40" s="85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85" t="s">
        <v>40</v>
      </c>
      <c r="E41" s="85"/>
      <c r="F41" s="85"/>
      <c r="G41" s="85"/>
      <c r="H41" s="85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85" t="s">
        <v>40</v>
      </c>
      <c r="E42" s="85"/>
      <c r="F42" s="85"/>
      <c r="G42" s="85"/>
      <c r="H42" s="85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85" t="s">
        <v>40</v>
      </c>
      <c r="E43" s="85"/>
      <c r="F43" s="85"/>
      <c r="G43" s="85"/>
      <c r="H43" s="85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85" t="s">
        <v>40</v>
      </c>
      <c r="E44" s="85"/>
      <c r="F44" s="85"/>
      <c r="G44" s="85"/>
      <c r="H44" s="85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85" t="s">
        <v>40</v>
      </c>
      <c r="E45" s="85"/>
      <c r="F45" s="85"/>
      <c r="G45" s="85"/>
      <c r="H45" s="85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85"/>
      <c r="E46" s="85"/>
      <c r="F46" s="85"/>
      <c r="G46" s="85"/>
      <c r="H46" s="85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85" t="s">
        <v>40</v>
      </c>
      <c r="E47" s="85"/>
      <c r="F47" s="85"/>
      <c r="G47" s="85"/>
      <c r="H47" s="85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85" t="s">
        <v>40</v>
      </c>
      <c r="E48" s="85"/>
      <c r="F48" s="85"/>
      <c r="G48" s="85"/>
      <c r="H48" s="85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85"/>
      <c r="E49" s="85"/>
      <c r="F49" s="85"/>
      <c r="G49" s="85"/>
      <c r="H49" s="85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85" t="s">
        <v>40</v>
      </c>
      <c r="E50" s="85"/>
      <c r="F50" s="85"/>
      <c r="G50" s="85"/>
      <c r="H50" s="85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85" t="s">
        <v>41</v>
      </c>
      <c r="E51" s="85"/>
      <c r="F51" s="85"/>
      <c r="G51" s="85"/>
      <c r="H51" s="85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85" t="s">
        <v>40</v>
      </c>
      <c r="E52" s="85"/>
      <c r="F52" s="85"/>
      <c r="G52" s="85"/>
      <c r="H52" s="85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85" t="s">
        <v>40</v>
      </c>
      <c r="E53" s="85"/>
      <c r="F53" s="85"/>
      <c r="G53" s="85"/>
      <c r="H53" s="85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85" t="s">
        <v>20</v>
      </c>
      <c r="E54" s="85"/>
      <c r="F54" s="85"/>
      <c r="G54" s="85"/>
      <c r="H54" s="85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85" t="s">
        <v>40</v>
      </c>
      <c r="E55" s="85"/>
      <c r="F55" s="85"/>
      <c r="G55" s="85"/>
      <c r="H55" s="85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85" t="s">
        <v>19</v>
      </c>
      <c r="E56" s="85"/>
      <c r="F56" s="85"/>
      <c r="G56" s="85"/>
      <c r="H56" s="85"/>
      <c r="I56" s="1">
        <v>15000</v>
      </c>
      <c r="K56" s="85" t="s">
        <v>44</v>
      </c>
      <c r="L56" s="85"/>
    </row>
    <row r="57" spans="1:12" x14ac:dyDescent="0.25">
      <c r="A57" s="17"/>
      <c r="B57" s="18">
        <v>18.3</v>
      </c>
      <c r="C57" s="18">
        <v>21.2</v>
      </c>
      <c r="D57" s="85" t="s">
        <v>20</v>
      </c>
      <c r="E57" s="85"/>
      <c r="F57" s="85"/>
      <c r="G57" s="85"/>
      <c r="H57" s="85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85" t="s">
        <v>40</v>
      </c>
      <c r="E58" s="85"/>
      <c r="F58" s="85"/>
      <c r="G58" s="85"/>
      <c r="H58" s="85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85" t="s">
        <v>40</v>
      </c>
      <c r="E59" s="85"/>
      <c r="F59" s="85"/>
      <c r="G59" s="85"/>
      <c r="H59" s="85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85" t="s">
        <v>40</v>
      </c>
      <c r="E60" s="85"/>
      <c r="F60" s="85"/>
      <c r="G60" s="85"/>
      <c r="H60" s="85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85" t="s">
        <v>46</v>
      </c>
      <c r="E61" s="85"/>
      <c r="F61" s="85"/>
      <c r="G61" s="85"/>
      <c r="H61" s="85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85" t="s">
        <v>40</v>
      </c>
      <c r="E62" s="85"/>
      <c r="F62" s="85"/>
      <c r="G62" s="85"/>
      <c r="H62" s="85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85" t="s">
        <v>40</v>
      </c>
      <c r="E63" s="85"/>
      <c r="F63" s="85"/>
      <c r="G63" s="85"/>
      <c r="H63" s="85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85" t="s">
        <v>40</v>
      </c>
      <c r="E64" s="85"/>
      <c r="F64" s="85"/>
      <c r="G64" s="85"/>
      <c r="H64" s="85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85" t="s">
        <v>40</v>
      </c>
      <c r="E65" s="85"/>
      <c r="F65" s="85"/>
      <c r="G65" s="85"/>
      <c r="H65" s="85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85" t="s">
        <v>40</v>
      </c>
      <c r="E66" s="85"/>
      <c r="F66" s="85"/>
      <c r="G66" s="85"/>
      <c r="H66" s="85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85" t="s">
        <v>46</v>
      </c>
      <c r="E67" s="85"/>
      <c r="F67" s="85"/>
      <c r="G67" s="85"/>
      <c r="H67" s="85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85" t="s">
        <v>20</v>
      </c>
      <c r="E68" s="85"/>
      <c r="F68" s="85"/>
      <c r="G68" s="85"/>
      <c r="H68" s="85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85" t="s">
        <v>46</v>
      </c>
      <c r="E69" s="85"/>
      <c r="F69" s="85"/>
      <c r="G69" s="85"/>
      <c r="H69" s="85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85" t="s">
        <v>40</v>
      </c>
      <c r="E70" s="85"/>
      <c r="F70" s="85"/>
      <c r="G70" s="85"/>
      <c r="H70" s="85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85" t="s">
        <v>41</v>
      </c>
      <c r="E71" s="85"/>
      <c r="F71" s="85"/>
      <c r="G71" s="85"/>
      <c r="H71" s="85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85" t="s">
        <v>40</v>
      </c>
      <c r="E72" s="85"/>
      <c r="F72" s="85"/>
      <c r="G72" s="85"/>
      <c r="H72" s="85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85" t="s">
        <v>20</v>
      </c>
      <c r="E73" s="85"/>
      <c r="F73" s="85"/>
      <c r="G73" s="85"/>
      <c r="H73" s="85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85" t="s">
        <v>19</v>
      </c>
      <c r="E74" s="85"/>
      <c r="F74" s="85"/>
      <c r="G74" s="85"/>
      <c r="H74" s="85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85" t="s">
        <v>55</v>
      </c>
      <c r="E75" s="85"/>
      <c r="F75" s="85"/>
      <c r="G75" s="85"/>
      <c r="H75" s="85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85" t="s">
        <v>40</v>
      </c>
      <c r="E76" s="85"/>
      <c r="F76" s="85"/>
      <c r="G76" s="85"/>
      <c r="H76" s="85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85" t="s">
        <v>57</v>
      </c>
      <c r="E77" s="85"/>
      <c r="F77" s="85"/>
      <c r="G77" s="85"/>
      <c r="H77" s="85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85" t="s">
        <v>40</v>
      </c>
      <c r="E78" s="85"/>
      <c r="F78" s="85"/>
      <c r="G78" s="85"/>
      <c r="H78" s="85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85" t="s">
        <v>41</v>
      </c>
      <c r="E79" s="85"/>
      <c r="F79" s="85"/>
      <c r="G79" s="85"/>
      <c r="H79" s="85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85" t="s">
        <v>40</v>
      </c>
      <c r="E80" s="85"/>
      <c r="F80" s="85"/>
      <c r="G80" s="85"/>
      <c r="H80" s="85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85" t="s">
        <v>40</v>
      </c>
      <c r="E81" s="85"/>
      <c r="F81" s="85"/>
      <c r="G81" s="85"/>
      <c r="H81" s="85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85" t="s">
        <v>40</v>
      </c>
      <c r="E82" s="85"/>
      <c r="F82" s="85"/>
      <c r="G82" s="85"/>
      <c r="H82" s="85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85" t="s">
        <v>40</v>
      </c>
      <c r="E83" s="85"/>
      <c r="F83" s="85"/>
      <c r="G83" s="85"/>
      <c r="H83" s="85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85" t="s">
        <v>41</v>
      </c>
      <c r="E84" s="85"/>
      <c r="F84" s="85"/>
      <c r="G84" s="85"/>
      <c r="H84" s="85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85" t="s">
        <v>58</v>
      </c>
      <c r="E85" s="85"/>
      <c r="F85" s="85"/>
      <c r="G85" s="85"/>
      <c r="H85" s="85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85" t="s">
        <v>40</v>
      </c>
      <c r="E86" s="85"/>
      <c r="F86" s="85"/>
      <c r="G86" s="85"/>
      <c r="H86" s="85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85" t="s">
        <v>40</v>
      </c>
      <c r="E87" s="85"/>
      <c r="F87" s="85"/>
      <c r="G87" s="85"/>
      <c r="H87" s="85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85" t="s">
        <v>40</v>
      </c>
      <c r="E88" s="85"/>
      <c r="F88" s="85"/>
      <c r="G88" s="85"/>
      <c r="H88" s="85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85" t="s">
        <v>41</v>
      </c>
      <c r="E89" s="85"/>
      <c r="F89" s="85"/>
      <c r="G89" s="85"/>
      <c r="H89" s="85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85" t="s">
        <v>59</v>
      </c>
      <c r="E90" s="85"/>
      <c r="F90" s="85"/>
      <c r="G90" s="85"/>
      <c r="H90" s="85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85" t="s">
        <v>42</v>
      </c>
      <c r="E91" s="85"/>
      <c r="F91" s="85"/>
      <c r="G91" s="85"/>
      <c r="H91" s="85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85" t="s">
        <v>42</v>
      </c>
      <c r="E92" s="85"/>
      <c r="F92" s="85"/>
      <c r="G92" s="85"/>
      <c r="H92" s="85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85" t="s">
        <v>20</v>
      </c>
      <c r="E93" s="85"/>
      <c r="F93" s="85"/>
      <c r="G93" s="85"/>
      <c r="H93" s="85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85" t="s">
        <v>40</v>
      </c>
      <c r="E94" s="85"/>
      <c r="F94" s="85"/>
      <c r="G94" s="85"/>
      <c r="H94" s="85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85" t="s">
        <v>57</v>
      </c>
      <c r="E95" s="85"/>
      <c r="F95" s="85"/>
      <c r="G95" s="85"/>
      <c r="H95" s="85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85" t="s">
        <v>40</v>
      </c>
      <c r="E96" s="85"/>
      <c r="F96" s="85"/>
      <c r="G96" s="85"/>
      <c r="H96" s="85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85" t="s">
        <v>40</v>
      </c>
      <c r="E97" s="85"/>
      <c r="F97" s="85"/>
      <c r="G97" s="85"/>
      <c r="H97" s="85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85" t="s">
        <v>40</v>
      </c>
      <c r="E98" s="85"/>
      <c r="F98" s="85"/>
      <c r="G98" s="85"/>
      <c r="H98" s="85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85" t="s">
        <v>55</v>
      </c>
      <c r="E99" s="85"/>
      <c r="F99" s="85"/>
      <c r="G99" s="85"/>
      <c r="H99" s="85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85" t="s">
        <v>42</v>
      </c>
      <c r="E100" s="85"/>
      <c r="F100" s="85"/>
      <c r="G100" s="85"/>
      <c r="H100" s="85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85" t="s">
        <v>66</v>
      </c>
      <c r="E101" s="85"/>
      <c r="F101" s="85"/>
      <c r="G101" s="85"/>
      <c r="H101" s="85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85" t="s">
        <v>42</v>
      </c>
      <c r="E102" s="85"/>
      <c r="F102" s="85"/>
      <c r="G102" s="85"/>
      <c r="H102" s="85"/>
      <c r="I102" s="1">
        <f>230+140+140</f>
        <v>510</v>
      </c>
    </row>
    <row r="103" spans="1:11" x14ac:dyDescent="0.25">
      <c r="A103" s="11">
        <f t="shared" ref="A103:A140" si="1">A102+1</f>
        <v>89</v>
      </c>
      <c r="B103" s="19">
        <v>28.4</v>
      </c>
      <c r="C103" s="29">
        <v>3.4</v>
      </c>
      <c r="D103" s="85" t="s">
        <v>42</v>
      </c>
      <c r="E103" s="85"/>
      <c r="F103" s="85"/>
      <c r="G103" s="85"/>
      <c r="H103" s="85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85" t="s">
        <v>42</v>
      </c>
      <c r="E104" s="85"/>
      <c r="F104" s="85"/>
      <c r="G104" s="85"/>
      <c r="H104" s="85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85" t="s">
        <v>55</v>
      </c>
      <c r="E105" s="85"/>
      <c r="F105" s="85"/>
      <c r="G105" s="85"/>
      <c r="H105" s="85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85"/>
      <c r="E106" s="85"/>
      <c r="F106" s="85"/>
      <c r="G106" s="85"/>
      <c r="H106" s="85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85" t="s">
        <v>55</v>
      </c>
      <c r="E107" s="85"/>
      <c r="F107" s="85"/>
      <c r="G107" s="85"/>
      <c r="H107" s="85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85"/>
      <c r="E108" s="85"/>
      <c r="F108" s="85"/>
      <c r="G108" s="85"/>
      <c r="H108" s="85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85" t="s">
        <v>20</v>
      </c>
      <c r="E109" s="85"/>
      <c r="F109" s="85"/>
      <c r="G109" s="85"/>
      <c r="H109" s="85"/>
      <c r="J109" s="1">
        <v>7400</v>
      </c>
    </row>
    <row r="110" spans="1:11" x14ac:dyDescent="0.25">
      <c r="A110" s="72"/>
      <c r="B110" s="73"/>
      <c r="C110" s="73"/>
      <c r="D110" s="85" t="s">
        <v>67</v>
      </c>
      <c r="E110" s="85"/>
      <c r="F110" s="85"/>
      <c r="G110" s="85"/>
      <c r="H110" s="85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85" t="s">
        <v>42</v>
      </c>
      <c r="E111" s="85"/>
      <c r="F111" s="85"/>
      <c r="G111" s="85"/>
      <c r="H111" s="85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85" t="s">
        <v>42</v>
      </c>
      <c r="E112" s="85"/>
      <c r="F112" s="85"/>
      <c r="G112" s="85"/>
      <c r="H112" s="85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85" t="s">
        <v>19</v>
      </c>
      <c r="E113" s="85"/>
      <c r="F113" s="85"/>
      <c r="G113" s="85"/>
      <c r="H113" s="85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85" t="s">
        <v>20</v>
      </c>
      <c r="E114" s="85"/>
      <c r="F114" s="85"/>
      <c r="G114" s="85"/>
      <c r="H114" s="85"/>
      <c r="J114" s="1">
        <v>10000</v>
      </c>
    </row>
    <row r="115" spans="1:11" x14ac:dyDescent="0.25">
      <c r="A115" s="77"/>
      <c r="B115" s="78"/>
      <c r="C115" s="78"/>
      <c r="D115" s="85" t="s">
        <v>42</v>
      </c>
      <c r="E115" s="85"/>
      <c r="F115" s="85"/>
      <c r="G115" s="85"/>
      <c r="H115" s="85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85" t="s">
        <v>42</v>
      </c>
      <c r="E116" s="85"/>
      <c r="F116" s="85"/>
      <c r="G116" s="85"/>
      <c r="H116" s="85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85" t="s">
        <v>42</v>
      </c>
      <c r="E117" s="85"/>
      <c r="F117" s="85"/>
      <c r="G117" s="85"/>
      <c r="H117" s="85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85" t="s">
        <v>42</v>
      </c>
      <c r="E118" s="85"/>
      <c r="F118" s="85"/>
      <c r="G118" s="85"/>
      <c r="H118" s="85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85" t="s">
        <v>66</v>
      </c>
      <c r="E119" s="85"/>
      <c r="F119" s="85"/>
      <c r="G119" s="85"/>
      <c r="H119" s="85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85" t="s">
        <v>66</v>
      </c>
      <c r="E120" s="85"/>
      <c r="F120" s="85"/>
      <c r="G120" s="85"/>
      <c r="H120" s="85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85" t="s">
        <v>55</v>
      </c>
      <c r="E121" s="85"/>
      <c r="F121" s="85"/>
      <c r="G121" s="85"/>
      <c r="H121" s="85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85" t="s">
        <v>42</v>
      </c>
      <c r="E122" s="85"/>
      <c r="F122" s="85"/>
      <c r="G122" s="85"/>
      <c r="H122" s="85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85" t="s">
        <v>42</v>
      </c>
      <c r="E123" s="85"/>
      <c r="F123" s="85"/>
      <c r="G123" s="85"/>
      <c r="H123" s="85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85"/>
      <c r="E124" s="85"/>
      <c r="F124" s="85"/>
      <c r="G124" s="85"/>
      <c r="H124" s="85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85" t="s">
        <v>55</v>
      </c>
      <c r="E125" s="85"/>
      <c r="F125" s="85"/>
      <c r="G125" s="85"/>
      <c r="H125" s="85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85" t="s">
        <v>42</v>
      </c>
      <c r="E126" s="85"/>
      <c r="F126" s="85"/>
      <c r="G126" s="85"/>
      <c r="H126" s="85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85" t="s">
        <v>42</v>
      </c>
      <c r="E127" s="85"/>
      <c r="F127" s="85"/>
      <c r="G127" s="85"/>
      <c r="H127" s="85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85" t="s">
        <v>42</v>
      </c>
      <c r="E128" s="85"/>
      <c r="F128" s="85"/>
      <c r="G128" s="85"/>
      <c r="H128" s="85"/>
      <c r="I128" s="1">
        <f>220+140</f>
        <v>360</v>
      </c>
    </row>
    <row r="129" spans="1:9" x14ac:dyDescent="0.25">
      <c r="A129" s="11">
        <f t="shared" si="1"/>
        <v>111</v>
      </c>
      <c r="B129" s="29">
        <v>20.5</v>
      </c>
      <c r="C129" s="29">
        <v>25.4</v>
      </c>
      <c r="D129" s="85" t="s">
        <v>66</v>
      </c>
      <c r="E129" s="85"/>
      <c r="F129" s="85"/>
      <c r="G129" s="85"/>
      <c r="H129" s="85"/>
      <c r="I129" s="1">
        <f>220</f>
        <v>220</v>
      </c>
    </row>
    <row r="130" spans="1:9" x14ac:dyDescent="0.25">
      <c r="A130" s="11">
        <f t="shared" si="1"/>
        <v>112</v>
      </c>
      <c r="B130" s="29">
        <v>21.5</v>
      </c>
      <c r="C130" s="29">
        <v>26.4</v>
      </c>
      <c r="D130" s="85"/>
      <c r="E130" s="85"/>
      <c r="F130" s="85"/>
      <c r="G130" s="85"/>
      <c r="H130" s="85"/>
    </row>
    <row r="131" spans="1:9" x14ac:dyDescent="0.25">
      <c r="A131" s="11">
        <f t="shared" si="1"/>
        <v>113</v>
      </c>
      <c r="B131" s="29">
        <v>22.5</v>
      </c>
      <c r="C131" s="29">
        <v>27.4</v>
      </c>
      <c r="D131" s="85"/>
      <c r="E131" s="85"/>
      <c r="F131" s="85"/>
      <c r="G131" s="85"/>
      <c r="H131" s="85"/>
    </row>
    <row r="132" spans="1:9" x14ac:dyDescent="0.25">
      <c r="A132" s="11">
        <f t="shared" si="1"/>
        <v>114</v>
      </c>
      <c r="B132" s="29">
        <v>23.5</v>
      </c>
      <c r="C132" s="29">
        <v>28.4</v>
      </c>
      <c r="D132" s="85"/>
      <c r="E132" s="85"/>
      <c r="F132" s="85"/>
      <c r="G132" s="85"/>
      <c r="H132" s="85"/>
    </row>
    <row r="133" spans="1:9" x14ac:dyDescent="0.25">
      <c r="A133" s="11">
        <f t="shared" si="1"/>
        <v>115</v>
      </c>
      <c r="B133" s="29">
        <v>24.5</v>
      </c>
      <c r="C133" s="29">
        <v>29.4</v>
      </c>
      <c r="D133" s="85"/>
      <c r="E133" s="85"/>
      <c r="F133" s="85"/>
      <c r="G133" s="85"/>
      <c r="H133" s="85"/>
    </row>
    <row r="134" spans="1:9" x14ac:dyDescent="0.25">
      <c r="A134" s="11">
        <f t="shared" si="1"/>
        <v>116</v>
      </c>
      <c r="B134" s="29">
        <v>25.5</v>
      </c>
      <c r="C134" s="29">
        <v>30.4</v>
      </c>
      <c r="D134" s="85"/>
      <c r="E134" s="85"/>
      <c r="F134" s="85"/>
      <c r="G134" s="85"/>
      <c r="H134" s="85"/>
    </row>
    <row r="135" spans="1:9" x14ac:dyDescent="0.25">
      <c r="A135" s="11">
        <f t="shared" si="1"/>
        <v>117</v>
      </c>
      <c r="B135" s="29">
        <v>26.5</v>
      </c>
      <c r="D135" s="85"/>
      <c r="E135" s="85"/>
      <c r="F135" s="85"/>
      <c r="G135" s="85"/>
      <c r="H135" s="85"/>
    </row>
    <row r="136" spans="1:9" x14ac:dyDescent="0.25">
      <c r="A136" s="11">
        <f t="shared" si="1"/>
        <v>118</v>
      </c>
      <c r="B136" s="29">
        <v>27.5</v>
      </c>
      <c r="D136" s="85"/>
      <c r="E136" s="85"/>
      <c r="F136" s="85"/>
      <c r="G136" s="85"/>
      <c r="H136" s="85"/>
    </row>
    <row r="137" spans="1:9" x14ac:dyDescent="0.25">
      <c r="A137" s="11">
        <f t="shared" si="1"/>
        <v>119</v>
      </c>
      <c r="B137" s="29">
        <v>28.5</v>
      </c>
      <c r="D137" s="85"/>
      <c r="E137" s="85"/>
      <c r="F137" s="85"/>
      <c r="G137" s="85"/>
      <c r="H137" s="85"/>
    </row>
    <row r="138" spans="1:9" x14ac:dyDescent="0.25">
      <c r="A138" s="11">
        <f t="shared" si="1"/>
        <v>120</v>
      </c>
      <c r="B138" s="29">
        <v>29.5</v>
      </c>
      <c r="D138" s="85"/>
      <c r="E138" s="85"/>
      <c r="F138" s="85"/>
      <c r="G138" s="85"/>
      <c r="H138" s="85"/>
    </row>
    <row r="139" spans="1:9" x14ac:dyDescent="0.25">
      <c r="A139" s="28">
        <f t="shared" si="1"/>
        <v>121</v>
      </c>
      <c r="B139" s="29">
        <v>30.5</v>
      </c>
      <c r="D139" s="85"/>
      <c r="E139" s="85"/>
      <c r="F139" s="85"/>
      <c r="G139" s="85"/>
      <c r="H139" s="85"/>
    </row>
    <row r="140" spans="1:9" x14ac:dyDescent="0.25">
      <c r="A140" s="28">
        <f t="shared" si="1"/>
        <v>122</v>
      </c>
      <c r="B140" s="29">
        <v>31.5</v>
      </c>
      <c r="D140" s="85"/>
      <c r="E140" s="85"/>
      <c r="F140" s="85"/>
      <c r="G140" s="85"/>
      <c r="H140" s="85"/>
    </row>
    <row r="141" spans="1:9" x14ac:dyDescent="0.25">
      <c r="D141" s="85"/>
      <c r="E141" s="85"/>
      <c r="F141" s="85"/>
      <c r="G141" s="85"/>
      <c r="H141" s="85"/>
    </row>
    <row r="142" spans="1:9" x14ac:dyDescent="0.25">
      <c r="D142" s="85"/>
      <c r="E142" s="85"/>
      <c r="F142" s="85"/>
      <c r="G142" s="85"/>
      <c r="H142" s="85"/>
    </row>
    <row r="143" spans="1:9" x14ac:dyDescent="0.25">
      <c r="D143" s="85"/>
      <c r="E143" s="85"/>
      <c r="F143" s="85"/>
      <c r="G143" s="85"/>
      <c r="H143" s="85"/>
    </row>
    <row r="144" spans="1:9" x14ac:dyDescent="0.25">
      <c r="D144" s="85"/>
      <c r="E144" s="85"/>
      <c r="F144" s="85"/>
      <c r="G144" s="85"/>
      <c r="H144" s="85"/>
    </row>
    <row r="145" spans="4:8" x14ac:dyDescent="0.25">
      <c r="D145" s="85"/>
      <c r="E145" s="85"/>
      <c r="F145" s="85"/>
      <c r="G145" s="85"/>
      <c r="H145" s="85"/>
    </row>
    <row r="146" spans="4:8" x14ac:dyDescent="0.25">
      <c r="D146" s="85"/>
      <c r="E146" s="85"/>
      <c r="F146" s="85"/>
      <c r="G146" s="85"/>
      <c r="H146" s="85"/>
    </row>
    <row r="147" spans="4:8" x14ac:dyDescent="0.25">
      <c r="D147" s="85"/>
      <c r="E147" s="85"/>
      <c r="F147" s="85"/>
      <c r="G147" s="85"/>
      <c r="H147" s="85"/>
    </row>
    <row r="148" spans="4:8" x14ac:dyDescent="0.25">
      <c r="D148" s="85"/>
      <c r="E148" s="85"/>
      <c r="F148" s="85"/>
      <c r="G148" s="85"/>
      <c r="H148" s="85"/>
    </row>
    <row r="149" spans="4:8" x14ac:dyDescent="0.25">
      <c r="D149" s="85"/>
      <c r="E149" s="85"/>
      <c r="F149" s="85"/>
      <c r="G149" s="85"/>
      <c r="H149" s="85"/>
    </row>
    <row r="150" spans="4:8" x14ac:dyDescent="0.25">
      <c r="D150" s="85"/>
      <c r="E150" s="85"/>
      <c r="F150" s="85"/>
      <c r="G150" s="85"/>
      <c r="H150" s="85"/>
    </row>
    <row r="151" spans="4:8" x14ac:dyDescent="0.25">
      <c r="D151" s="85"/>
      <c r="E151" s="85"/>
      <c r="F151" s="85"/>
      <c r="G151" s="85"/>
      <c r="H151" s="85"/>
    </row>
    <row r="152" spans="4:8" x14ac:dyDescent="0.25">
      <c r="D152" s="85"/>
      <c r="E152" s="85"/>
      <c r="F152" s="85"/>
      <c r="G152" s="85"/>
      <c r="H152" s="85"/>
    </row>
    <row r="153" spans="4:8" x14ac:dyDescent="0.25">
      <c r="D153" s="85"/>
      <c r="E153" s="85"/>
      <c r="F153" s="85"/>
      <c r="G153" s="85"/>
      <c r="H153" s="85"/>
    </row>
    <row r="154" spans="4:8" x14ac:dyDescent="0.25">
      <c r="D154" s="85"/>
      <c r="E154" s="85"/>
      <c r="F154" s="85"/>
      <c r="G154" s="85"/>
      <c r="H154" s="85"/>
    </row>
    <row r="155" spans="4:8" x14ac:dyDescent="0.25">
      <c r="D155" s="85"/>
      <c r="E155" s="85"/>
      <c r="F155" s="85"/>
      <c r="G155" s="85"/>
      <c r="H155" s="85"/>
    </row>
    <row r="156" spans="4:8" x14ac:dyDescent="0.25">
      <c r="D156" s="85"/>
      <c r="E156" s="85"/>
      <c r="F156" s="85"/>
      <c r="G156" s="85"/>
      <c r="H156" s="85"/>
    </row>
    <row r="157" spans="4:8" x14ac:dyDescent="0.25">
      <c r="D157" s="85"/>
      <c r="E157" s="85"/>
      <c r="F157" s="85"/>
      <c r="G157" s="85"/>
      <c r="H157" s="85"/>
    </row>
    <row r="158" spans="4:8" x14ac:dyDescent="0.25">
      <c r="D158" s="85"/>
      <c r="E158" s="85"/>
      <c r="F158" s="85"/>
      <c r="G158" s="85"/>
      <c r="H158" s="85"/>
    </row>
    <row r="159" spans="4:8" x14ac:dyDescent="0.25">
      <c r="D159" s="85"/>
      <c r="E159" s="85"/>
      <c r="F159" s="85"/>
      <c r="G159" s="85"/>
      <c r="H159" s="85"/>
    </row>
    <row r="160" spans="4:8" x14ac:dyDescent="0.25">
      <c r="D160" s="85"/>
      <c r="E160" s="85"/>
      <c r="F160" s="85"/>
      <c r="G160" s="85"/>
      <c r="H160" s="85"/>
    </row>
    <row r="161" spans="4:8" x14ac:dyDescent="0.25">
      <c r="D161" s="85"/>
      <c r="E161" s="85"/>
      <c r="F161" s="85"/>
      <c r="G161" s="85"/>
      <c r="H161" s="85"/>
    </row>
    <row r="162" spans="4:8" x14ac:dyDescent="0.25">
      <c r="D162" s="85"/>
      <c r="E162" s="85"/>
      <c r="F162" s="85"/>
      <c r="G162" s="85"/>
      <c r="H162" s="85"/>
    </row>
    <row r="163" spans="4:8" x14ac:dyDescent="0.25">
      <c r="D163" s="85"/>
      <c r="E163" s="85"/>
      <c r="F163" s="85"/>
      <c r="G163" s="85"/>
      <c r="H163" s="85"/>
    </row>
    <row r="164" spans="4:8" x14ac:dyDescent="0.25">
      <c r="D164" s="85"/>
      <c r="E164" s="85"/>
      <c r="F164" s="85"/>
      <c r="G164" s="85"/>
      <c r="H164" s="85"/>
    </row>
    <row r="165" spans="4:8" x14ac:dyDescent="0.25">
      <c r="D165" s="85"/>
      <c r="E165" s="85"/>
      <c r="F165" s="85"/>
      <c r="G165" s="85"/>
      <c r="H165" s="85"/>
    </row>
    <row r="166" spans="4:8" x14ac:dyDescent="0.25">
      <c r="D166" s="85"/>
      <c r="E166" s="85"/>
      <c r="F166" s="85"/>
      <c r="G166" s="85"/>
      <c r="H166" s="85"/>
    </row>
    <row r="167" spans="4:8" x14ac:dyDescent="0.25">
      <c r="D167" s="85"/>
      <c r="E167" s="85"/>
      <c r="F167" s="85"/>
      <c r="G167" s="85"/>
      <c r="H167" s="85"/>
    </row>
    <row r="168" spans="4:8" x14ac:dyDescent="0.25">
      <c r="D168" s="85"/>
      <c r="E168" s="85"/>
      <c r="F168" s="85"/>
      <c r="G168" s="85"/>
      <c r="H168" s="85"/>
    </row>
    <row r="169" spans="4:8" x14ac:dyDescent="0.25">
      <c r="D169" s="85"/>
      <c r="E169" s="85"/>
      <c r="F169" s="85"/>
      <c r="G169" s="85"/>
      <c r="H169" s="85"/>
    </row>
    <row r="170" spans="4:8" x14ac:dyDescent="0.25">
      <c r="D170" s="85"/>
      <c r="E170" s="85"/>
      <c r="F170" s="85"/>
      <c r="G170" s="85"/>
      <c r="H170" s="85"/>
    </row>
    <row r="171" spans="4:8" x14ac:dyDescent="0.25">
      <c r="D171" s="85"/>
      <c r="E171" s="85"/>
      <c r="F171" s="85"/>
      <c r="G171" s="85"/>
      <c r="H171" s="85"/>
    </row>
    <row r="172" spans="4:8" x14ac:dyDescent="0.25">
      <c r="D172" s="85"/>
      <c r="E172" s="85"/>
      <c r="F172" s="85"/>
      <c r="G172" s="85"/>
      <c r="H172" s="85"/>
    </row>
    <row r="173" spans="4:8" x14ac:dyDescent="0.25">
      <c r="D173" s="85"/>
      <c r="E173" s="85"/>
      <c r="F173" s="85"/>
      <c r="G173" s="85"/>
      <c r="H173" s="85"/>
    </row>
    <row r="174" spans="4:8" x14ac:dyDescent="0.25">
      <c r="D174" s="85"/>
      <c r="E174" s="85"/>
      <c r="F174" s="85"/>
      <c r="G174" s="85"/>
      <c r="H174" s="85"/>
    </row>
    <row r="175" spans="4:8" x14ac:dyDescent="0.25">
      <c r="D175" s="85"/>
      <c r="E175" s="85"/>
      <c r="F175" s="85"/>
      <c r="G175" s="85"/>
      <c r="H175" s="85"/>
    </row>
    <row r="176" spans="4:8" x14ac:dyDescent="0.25">
      <c r="D176" s="85"/>
      <c r="E176" s="85"/>
      <c r="F176" s="85"/>
      <c r="G176" s="85"/>
      <c r="H176" s="85"/>
    </row>
    <row r="177" spans="4:8" x14ac:dyDescent="0.25">
      <c r="D177" s="85"/>
      <c r="E177" s="85"/>
      <c r="F177" s="85"/>
      <c r="G177" s="85"/>
      <c r="H177" s="85"/>
    </row>
    <row r="178" spans="4:8" x14ac:dyDescent="0.25">
      <c r="D178" s="85"/>
      <c r="E178" s="85"/>
      <c r="F178" s="85"/>
      <c r="G178" s="85"/>
      <c r="H178" s="85"/>
    </row>
    <row r="179" spans="4:8" x14ac:dyDescent="0.25">
      <c r="D179" s="85"/>
      <c r="E179" s="85"/>
      <c r="F179" s="85"/>
      <c r="G179" s="85"/>
      <c r="H179" s="85"/>
    </row>
    <row r="180" spans="4:8" x14ac:dyDescent="0.25">
      <c r="D180" s="85"/>
      <c r="E180" s="85"/>
      <c r="F180" s="85"/>
      <c r="G180" s="85"/>
      <c r="H180" s="85"/>
    </row>
    <row r="181" spans="4:8" x14ac:dyDescent="0.25">
      <c r="D181" s="85"/>
      <c r="E181" s="85"/>
      <c r="F181" s="85"/>
      <c r="G181" s="85"/>
      <c r="H181" s="85"/>
    </row>
    <row r="182" spans="4:8" x14ac:dyDescent="0.25">
      <c r="D182" s="85"/>
      <c r="E182" s="85"/>
      <c r="F182" s="85"/>
      <c r="G182" s="85"/>
      <c r="H182" s="85"/>
    </row>
    <row r="183" spans="4:8" x14ac:dyDescent="0.25">
      <c r="D183" s="85"/>
      <c r="E183" s="85"/>
      <c r="F183" s="85"/>
      <c r="G183" s="85"/>
      <c r="H183" s="85"/>
    </row>
    <row r="184" spans="4:8" x14ac:dyDescent="0.25">
      <c r="D184" s="85"/>
      <c r="E184" s="85"/>
      <c r="F184" s="85"/>
      <c r="G184" s="85"/>
      <c r="H184" s="85"/>
    </row>
    <row r="185" spans="4:8" x14ac:dyDescent="0.25">
      <c r="D185" s="85"/>
      <c r="E185" s="85"/>
      <c r="F185" s="85"/>
      <c r="G185" s="85"/>
      <c r="H185" s="85"/>
    </row>
    <row r="186" spans="4:8" x14ac:dyDescent="0.25">
      <c r="D186" s="85"/>
      <c r="E186" s="85"/>
      <c r="F186" s="85"/>
      <c r="G186" s="85"/>
      <c r="H186" s="85"/>
    </row>
  </sheetData>
  <mergeCells count="189">
    <mergeCell ref="K56:L56"/>
    <mergeCell ref="K20:L20"/>
    <mergeCell ref="D184:H184"/>
    <mergeCell ref="D185:H185"/>
    <mergeCell ref="D186:H186"/>
    <mergeCell ref="I7:J7"/>
    <mergeCell ref="K5:L5"/>
    <mergeCell ref="K7:L7"/>
    <mergeCell ref="D178:H178"/>
    <mergeCell ref="D179:H179"/>
    <mergeCell ref="D180:H180"/>
    <mergeCell ref="D181:H181"/>
    <mergeCell ref="D182:H182"/>
    <mergeCell ref="D183:H183"/>
    <mergeCell ref="D172:H172"/>
    <mergeCell ref="D173:H173"/>
    <mergeCell ref="D174:H174"/>
    <mergeCell ref="D175:H175"/>
    <mergeCell ref="D176:H176"/>
    <mergeCell ref="D177:H177"/>
    <mergeCell ref="D166:H166"/>
    <mergeCell ref="D167:H167"/>
    <mergeCell ref="D168:H168"/>
    <mergeCell ref="D169:H169"/>
    <mergeCell ref="D170:H170"/>
    <mergeCell ref="D171:H171"/>
    <mergeCell ref="D160:H160"/>
    <mergeCell ref="D161:H161"/>
    <mergeCell ref="D162:H162"/>
    <mergeCell ref="D163:H163"/>
    <mergeCell ref="D164:H164"/>
    <mergeCell ref="D165:H165"/>
    <mergeCell ref="D154:H154"/>
    <mergeCell ref="D155:H155"/>
    <mergeCell ref="D156:H156"/>
    <mergeCell ref="D157:H157"/>
    <mergeCell ref="D158:H158"/>
    <mergeCell ref="D159:H159"/>
    <mergeCell ref="D148:H148"/>
    <mergeCell ref="D149:H149"/>
    <mergeCell ref="D150:H150"/>
    <mergeCell ref="D151:H151"/>
    <mergeCell ref="D152:H152"/>
    <mergeCell ref="D153:H153"/>
    <mergeCell ref="D142:H142"/>
    <mergeCell ref="D143:H143"/>
    <mergeCell ref="D144:H144"/>
    <mergeCell ref="D145:H145"/>
    <mergeCell ref="D146:H146"/>
    <mergeCell ref="D147:H147"/>
    <mergeCell ref="D136:H136"/>
    <mergeCell ref="D137:H137"/>
    <mergeCell ref="D138:H138"/>
    <mergeCell ref="D139:H139"/>
    <mergeCell ref="D140:H140"/>
    <mergeCell ref="D141:H141"/>
    <mergeCell ref="D130:H130"/>
    <mergeCell ref="D131:H131"/>
    <mergeCell ref="D132:H132"/>
    <mergeCell ref="D133:H133"/>
    <mergeCell ref="D134:H134"/>
    <mergeCell ref="D135:H135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88" t="s">
        <v>33</v>
      </c>
      <c r="C4" s="88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88"/>
      <c r="E67" s="89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88"/>
      <c r="E68" s="89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88"/>
      <c r="E69" s="89"/>
      <c r="F69" s="54"/>
      <c r="G69" s="54"/>
      <c r="H69" s="54"/>
      <c r="I69" s="54"/>
      <c r="O69" s="92"/>
      <c r="P69" s="92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90"/>
      <c r="E70" s="91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93" t="s">
        <v>33</v>
      </c>
      <c r="C73" s="93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92"/>
      <c r="P75" s="92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Sheet1!B131</f>
        <v>22.5</v>
      </c>
      <c r="C108" s="54">
        <f>Sheet1!C131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Sheet1!B132</f>
        <v>23.5</v>
      </c>
      <c r="C109" s="54">
        <f>Sheet1!C132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Sheet1!B133</f>
        <v>24.5</v>
      </c>
      <c r="C110" s="54">
        <f>Sheet1!C133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Sheet1!B134</f>
        <v>25.5</v>
      </c>
      <c r="C111" s="54">
        <f>Sheet1!C134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Sheet1!B135</f>
        <v>26.5</v>
      </c>
      <c r="C112" s="54">
        <f>Sheet1!C135</f>
        <v>0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Sheet1!B136</f>
        <v>27.5</v>
      </c>
      <c r="C113" s="54">
        <f>Sheet1!C136</f>
        <v>0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Sheet1!B137</f>
        <v>28.5</v>
      </c>
      <c r="C114" s="54">
        <f>Sheet1!C137</f>
        <v>0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Sheet1!B138</f>
        <v>29.5</v>
      </c>
      <c r="C115" s="54">
        <f>Sheet1!C138</f>
        <v>0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Sheet1!B139</f>
        <v>30.5</v>
      </c>
      <c r="C116" s="54">
        <f>Sheet1!C139</f>
        <v>0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Sheet1!B140</f>
        <v>31.5</v>
      </c>
      <c r="C117" s="54">
        <f>Sheet1!C140</f>
        <v>0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Sheet1!B141</f>
        <v>0</v>
      </c>
      <c r="C118" s="54">
        <f>Sheet1!C141</f>
        <v>0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Sheet1!B142</f>
        <v>0</v>
      </c>
      <c r="C119" s="54">
        <f>Sheet1!C142</f>
        <v>0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Sheet1!B143</f>
        <v>0</v>
      </c>
      <c r="C120" s="54">
        <f>Sheet1!C143</f>
        <v>0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Sheet1!B144</f>
        <v>0</v>
      </c>
      <c r="C121" s="54">
        <f>Sheet1!C144</f>
        <v>0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Sheet1!B145</f>
        <v>0</v>
      </c>
      <c r="C122" s="54">
        <f>Sheet1!C145</f>
        <v>0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Sheet1!B146</f>
        <v>0</v>
      </c>
      <c r="C123" s="54">
        <f>Sheet1!C146</f>
        <v>0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Sheet1!B147</f>
        <v>0</v>
      </c>
      <c r="C124" s="54">
        <f>Sheet1!C147</f>
        <v>0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Sheet1!B148</f>
        <v>0</v>
      </c>
      <c r="C125" s="54">
        <f>Sheet1!C148</f>
        <v>0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Sheet1!B149</f>
        <v>0</v>
      </c>
      <c r="C126" s="54">
        <f>Sheet1!C149</f>
        <v>0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Sheet1!B150</f>
        <v>0</v>
      </c>
      <c r="C127" s="54">
        <f>Sheet1!C150</f>
        <v>0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Sheet1!B151</f>
        <v>0</v>
      </c>
      <c r="C128" s="54">
        <f>Sheet1!C151</f>
        <v>0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Sheet1!B152</f>
        <v>0</v>
      </c>
      <c r="C129" s="54">
        <f>Sheet1!C152</f>
        <v>0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Sheet1!B153</f>
        <v>0</v>
      </c>
      <c r="C130" s="54">
        <f>Sheet1!C153</f>
        <v>0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Sheet1!B154</f>
        <v>0</v>
      </c>
      <c r="C131" s="54">
        <f>Sheet1!C154</f>
        <v>0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Sheet1!B155</f>
        <v>0</v>
      </c>
      <c r="C132" s="54">
        <f>Sheet1!C155</f>
        <v>0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Sheet1!B156</f>
        <v>0</v>
      </c>
      <c r="C133" s="54">
        <f>Sheet1!C156</f>
        <v>0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Sheet1!B157</f>
        <v>0</v>
      </c>
      <c r="C134" s="54">
        <f>Sheet1!C157</f>
        <v>0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Sheet1!B158</f>
        <v>0</v>
      </c>
      <c r="C135" s="54">
        <f>Sheet1!C158</f>
        <v>0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Sheet1!B159</f>
        <v>0</v>
      </c>
      <c r="C136" s="54">
        <f>Sheet1!C159</f>
        <v>0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Sheet1!B160</f>
        <v>0</v>
      </c>
      <c r="C137" s="54">
        <f>Sheet1!C160</f>
        <v>0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Sheet1!B161</f>
        <v>0</v>
      </c>
      <c r="C138" s="54">
        <f>Sheet1!C161</f>
        <v>0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Sheet1!B162</f>
        <v>0</v>
      </c>
      <c r="C139" s="54">
        <f>Sheet1!C162</f>
        <v>0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Sheet1!B163</f>
        <v>0</v>
      </c>
      <c r="C140" s="54">
        <f>Sheet1!C163</f>
        <v>0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Sheet1!B164</f>
        <v>0</v>
      </c>
      <c r="C141" s="54">
        <f>Sheet1!C164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Sheet1!B165</f>
        <v>0</v>
      </c>
      <c r="C142" s="54">
        <f>Sheet1!C165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Sheet1!B166</f>
        <v>0</v>
      </c>
      <c r="C143" s="54">
        <f>Sheet1!C166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Sheet1!B167</f>
        <v>0</v>
      </c>
      <c r="C144" s="54">
        <f>Sheet1!C167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Sheet1!B168</f>
        <v>0</v>
      </c>
      <c r="C145" s="54">
        <f>Sheet1!C168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Sheet1!B169</f>
        <v>0</v>
      </c>
      <c r="C146" s="54">
        <f>Sheet1!C169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Sheet1!B170</f>
        <v>0</v>
      </c>
      <c r="C147" s="54">
        <f>Sheet1!C170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Sheet1!B171</f>
        <v>0</v>
      </c>
      <c r="C148" s="54">
        <f>Sheet1!C171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Sheet1!B172</f>
        <v>0</v>
      </c>
      <c r="C149" s="54">
        <f>Sheet1!C172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Sheet1!B173</f>
        <v>0</v>
      </c>
      <c r="C150" s="54">
        <f>Sheet1!C173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Sheet1!B174</f>
        <v>0</v>
      </c>
      <c r="C151" s="54">
        <f>Sheet1!C174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Sheet1!B175</f>
        <v>0</v>
      </c>
      <c r="C152" s="54">
        <f>Sheet1!C175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06" workbookViewId="0">
      <selection activeCell="D116" sqref="D116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88" t="s">
        <v>33</v>
      </c>
      <c r="C4" s="88"/>
      <c r="D4" s="48" t="s">
        <v>34</v>
      </c>
      <c r="E4" s="48" t="s">
        <v>34</v>
      </c>
      <c r="F4" s="69" t="s">
        <v>34</v>
      </c>
      <c r="G4" s="42"/>
      <c r="H4" s="50">
        <f>SUM(I4:J4)</f>
        <v>23720</v>
      </c>
      <c r="I4" s="51">
        <f>SUM(I7:AA7)</f>
        <v>21400</v>
      </c>
      <c r="J4" s="52">
        <f>SUM(I9:AA9)</f>
        <v>2320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3400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17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1980</v>
      </c>
      <c r="J9" s="56">
        <f>SUM($F$101:$F$191)</f>
        <v>340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2833.333333333333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4980</v>
      </c>
      <c r="J11" s="61">
        <f>J7-J10+J9</f>
        <v>906.66666666666697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</row>
    <row r="118" spans="1:6" x14ac:dyDescent="0.25">
      <c r="A118" s="58" t="s">
        <v>26</v>
      </c>
      <c r="B118" s="56">
        <f>Sheet1!B131</f>
        <v>22.5</v>
      </c>
      <c r="C118" s="56">
        <f>Sheet1!C131</f>
        <v>27.4</v>
      </c>
    </row>
    <row r="119" spans="1:6" x14ac:dyDescent="0.25">
      <c r="A119" s="58" t="s">
        <v>27</v>
      </c>
      <c r="B119" s="56">
        <f>Sheet1!B132</f>
        <v>23.5</v>
      </c>
      <c r="C119" s="56">
        <f>Sheet1!C132</f>
        <v>28.4</v>
      </c>
    </row>
    <row r="120" spans="1:6" x14ac:dyDescent="0.25">
      <c r="A120" s="58" t="s">
        <v>28</v>
      </c>
      <c r="B120" s="56">
        <f>Sheet1!B133</f>
        <v>24.5</v>
      </c>
      <c r="C120" s="56">
        <f>Sheet1!C133</f>
        <v>29.4</v>
      </c>
    </row>
    <row r="121" spans="1:6" x14ac:dyDescent="0.25">
      <c r="A121" s="58" t="s">
        <v>29</v>
      </c>
      <c r="B121" s="56">
        <f>Sheet1!B134</f>
        <v>25.5</v>
      </c>
      <c r="C121" s="56">
        <f>Sheet1!C134</f>
        <v>30.4</v>
      </c>
    </row>
    <row r="122" spans="1:6" x14ac:dyDescent="0.25">
      <c r="A122" s="58" t="s">
        <v>30</v>
      </c>
      <c r="B122" s="56">
        <f>Sheet1!B135</f>
        <v>26.5</v>
      </c>
      <c r="C122" s="56">
        <f>Sheet1!C135</f>
        <v>0</v>
      </c>
    </row>
    <row r="123" spans="1:6" x14ac:dyDescent="0.25">
      <c r="A123" s="58" t="s">
        <v>31</v>
      </c>
      <c r="B123" s="56">
        <f>Sheet1!B136</f>
        <v>27.5</v>
      </c>
      <c r="C123" s="56">
        <f>Sheet1!C136</f>
        <v>0</v>
      </c>
    </row>
    <row r="124" spans="1:6" x14ac:dyDescent="0.25">
      <c r="A124" s="58" t="s">
        <v>32</v>
      </c>
      <c r="B124" s="56">
        <f>Sheet1!B137</f>
        <v>28.5</v>
      </c>
      <c r="C124" s="56">
        <f>Sheet1!C137</f>
        <v>0</v>
      </c>
    </row>
    <row r="125" spans="1:6" x14ac:dyDescent="0.25">
      <c r="A125" s="58" t="s">
        <v>26</v>
      </c>
      <c r="B125" s="56">
        <f>Sheet1!B138</f>
        <v>29.5</v>
      </c>
      <c r="C125" s="56">
        <f>Sheet1!C138</f>
        <v>0</v>
      </c>
    </row>
    <row r="126" spans="1:6" x14ac:dyDescent="0.25">
      <c r="A126" s="58" t="s">
        <v>27</v>
      </c>
      <c r="B126" s="56">
        <f>Sheet1!B139</f>
        <v>30.5</v>
      </c>
      <c r="C126" s="56">
        <f>Sheet1!C139</f>
        <v>0</v>
      </c>
    </row>
    <row r="127" spans="1:6" x14ac:dyDescent="0.25">
      <c r="A127" s="58" t="s">
        <v>28</v>
      </c>
      <c r="B127" s="56">
        <f>Sheet1!B140</f>
        <v>31.5</v>
      </c>
      <c r="C127" s="56">
        <f>Sheet1!C140</f>
        <v>0</v>
      </c>
    </row>
    <row r="128" spans="1:6" x14ac:dyDescent="0.25">
      <c r="A128" s="58" t="s">
        <v>29</v>
      </c>
      <c r="B128" s="56">
        <f>Sheet1!B141</f>
        <v>0</v>
      </c>
      <c r="C128" s="56">
        <f>Sheet1!C141</f>
        <v>0</v>
      </c>
    </row>
    <row r="129" spans="1:3" x14ac:dyDescent="0.25">
      <c r="A129" s="58" t="s">
        <v>30</v>
      </c>
      <c r="B129" s="56">
        <f>Sheet1!B142</f>
        <v>0</v>
      </c>
      <c r="C129" s="56">
        <f>Sheet1!C142</f>
        <v>0</v>
      </c>
    </row>
    <row r="130" spans="1:3" x14ac:dyDescent="0.25">
      <c r="A130" s="58" t="s">
        <v>31</v>
      </c>
      <c r="B130" s="56">
        <f>Sheet1!B143</f>
        <v>0</v>
      </c>
      <c r="C130" s="56">
        <f>Sheet1!C143</f>
        <v>0</v>
      </c>
    </row>
    <row r="131" spans="1:3" x14ac:dyDescent="0.25">
      <c r="A131" s="58" t="s">
        <v>32</v>
      </c>
      <c r="B131" s="56">
        <f>Sheet1!B144</f>
        <v>0</v>
      </c>
      <c r="C131" s="56">
        <f>Sheet1!C144</f>
        <v>0</v>
      </c>
    </row>
    <row r="132" spans="1:3" x14ac:dyDescent="0.25">
      <c r="A132" s="58" t="s">
        <v>26</v>
      </c>
      <c r="B132" s="56">
        <f>Sheet1!B145</f>
        <v>0</v>
      </c>
      <c r="C132" s="56">
        <f>Sheet1!C145</f>
        <v>0</v>
      </c>
    </row>
    <row r="133" spans="1:3" x14ac:dyDescent="0.25">
      <c r="A133" s="58" t="s">
        <v>27</v>
      </c>
      <c r="B133" s="56">
        <f>Sheet1!B146</f>
        <v>0</v>
      </c>
      <c r="C133" s="56">
        <f>Sheet1!C146</f>
        <v>0</v>
      </c>
    </row>
    <row r="134" spans="1:3" x14ac:dyDescent="0.25">
      <c r="A134" s="58" t="s">
        <v>28</v>
      </c>
      <c r="B134" s="56">
        <f>Sheet1!B147</f>
        <v>0</v>
      </c>
      <c r="C134" s="56">
        <f>Sheet1!C147</f>
        <v>0</v>
      </c>
    </row>
    <row r="135" spans="1:3" x14ac:dyDescent="0.25">
      <c r="A135" s="58" t="s">
        <v>29</v>
      </c>
      <c r="B135" s="56">
        <f>Sheet1!B148</f>
        <v>0</v>
      </c>
      <c r="C135" s="56">
        <f>Sheet1!C148</f>
        <v>0</v>
      </c>
    </row>
    <row r="136" spans="1:3" x14ac:dyDescent="0.25">
      <c r="A136" s="58" t="s">
        <v>30</v>
      </c>
      <c r="B136" s="56">
        <f>Sheet1!B149</f>
        <v>0</v>
      </c>
      <c r="C136" s="56">
        <f>Sheet1!C149</f>
        <v>0</v>
      </c>
    </row>
    <row r="137" spans="1:3" x14ac:dyDescent="0.25">
      <c r="A137" s="58" t="s">
        <v>31</v>
      </c>
      <c r="B137" s="56">
        <f>Sheet1!B150</f>
        <v>0</v>
      </c>
      <c r="C137" s="56">
        <f>Sheet1!C150</f>
        <v>0</v>
      </c>
    </row>
    <row r="138" spans="1:3" x14ac:dyDescent="0.25">
      <c r="A138" s="58" t="s">
        <v>32</v>
      </c>
      <c r="B138" s="56">
        <f>Sheet1!B151</f>
        <v>0</v>
      </c>
      <c r="C138" s="56">
        <f>Sheet1!C151</f>
        <v>0</v>
      </c>
    </row>
    <row r="139" spans="1:3" x14ac:dyDescent="0.25">
      <c r="A139" s="58" t="s">
        <v>26</v>
      </c>
      <c r="B139" s="56">
        <f>Sheet1!B152</f>
        <v>0</v>
      </c>
      <c r="C139" s="56">
        <f>Sheet1!C152</f>
        <v>0</v>
      </c>
    </row>
    <row r="140" spans="1:3" x14ac:dyDescent="0.25">
      <c r="A140" s="58" t="s">
        <v>27</v>
      </c>
      <c r="B140" s="56">
        <f>Sheet1!B153</f>
        <v>0</v>
      </c>
      <c r="C140" s="56">
        <f>Sheet1!C153</f>
        <v>0</v>
      </c>
    </row>
    <row r="141" spans="1:3" x14ac:dyDescent="0.25">
      <c r="A141" s="58" t="s">
        <v>28</v>
      </c>
      <c r="B141" s="56">
        <f>Sheet1!B154</f>
        <v>0</v>
      </c>
      <c r="C141" s="56">
        <f>Sheet1!C154</f>
        <v>0</v>
      </c>
    </row>
    <row r="142" spans="1:3" x14ac:dyDescent="0.25">
      <c r="A142" s="58" t="s">
        <v>29</v>
      </c>
      <c r="B142" s="56">
        <f>Sheet1!B155</f>
        <v>0</v>
      </c>
      <c r="C142" s="56">
        <f>Sheet1!C155</f>
        <v>0</v>
      </c>
    </row>
    <row r="143" spans="1:3" x14ac:dyDescent="0.25">
      <c r="A143" s="58" t="s">
        <v>30</v>
      </c>
      <c r="B143" s="56">
        <f>Sheet1!B156</f>
        <v>0</v>
      </c>
      <c r="C143" s="56">
        <f>Sheet1!C156</f>
        <v>0</v>
      </c>
    </row>
    <row r="144" spans="1:3" x14ac:dyDescent="0.25">
      <c r="A144" s="58" t="s">
        <v>31</v>
      </c>
      <c r="B144" s="56">
        <f>Sheet1!B157</f>
        <v>0</v>
      </c>
      <c r="C144" s="56">
        <f>Sheet1!C157</f>
        <v>0</v>
      </c>
    </row>
    <row r="145" spans="1:3" x14ac:dyDescent="0.25">
      <c r="A145" s="58" t="s">
        <v>32</v>
      </c>
      <c r="B145" s="56">
        <f>Sheet1!B158</f>
        <v>0</v>
      </c>
      <c r="C145" s="56">
        <f>Sheet1!C158</f>
        <v>0</v>
      </c>
    </row>
    <row r="146" spans="1:3" x14ac:dyDescent="0.25">
      <c r="A146" s="58" t="s">
        <v>26</v>
      </c>
      <c r="B146" s="56">
        <f>Sheet1!B159</f>
        <v>0</v>
      </c>
      <c r="C146" s="56">
        <f>Sheet1!C159</f>
        <v>0</v>
      </c>
    </row>
    <row r="147" spans="1:3" x14ac:dyDescent="0.25">
      <c r="A147" s="58" t="s">
        <v>27</v>
      </c>
      <c r="B147" s="56">
        <f>Sheet1!B160</f>
        <v>0</v>
      </c>
      <c r="C147" s="56">
        <f>Sheet1!C160</f>
        <v>0</v>
      </c>
    </row>
    <row r="148" spans="1:3" x14ac:dyDescent="0.25">
      <c r="A148" s="58" t="s">
        <v>28</v>
      </c>
      <c r="B148" s="56">
        <f>Sheet1!B161</f>
        <v>0</v>
      </c>
      <c r="C148" s="56">
        <f>Sheet1!C161</f>
        <v>0</v>
      </c>
    </row>
    <row r="149" spans="1:3" x14ac:dyDescent="0.25">
      <c r="A149" s="58" t="s">
        <v>29</v>
      </c>
      <c r="B149" s="56">
        <f>Sheet1!B162</f>
        <v>0</v>
      </c>
      <c r="C149" s="56">
        <f>Sheet1!C162</f>
        <v>0</v>
      </c>
    </row>
    <row r="150" spans="1:3" x14ac:dyDescent="0.25">
      <c r="A150" s="58" t="s">
        <v>30</v>
      </c>
      <c r="B150" s="56">
        <f>Sheet1!B163</f>
        <v>0</v>
      </c>
      <c r="C150" s="56">
        <f>Sheet1!C163</f>
        <v>0</v>
      </c>
    </row>
    <row r="151" spans="1:3" x14ac:dyDescent="0.25">
      <c r="A151" s="58" t="s">
        <v>31</v>
      </c>
      <c r="B151" s="56">
        <f>Sheet1!B164</f>
        <v>0</v>
      </c>
      <c r="C151" s="56">
        <f>Sheet1!C164</f>
        <v>0</v>
      </c>
    </row>
    <row r="152" spans="1:3" x14ac:dyDescent="0.25">
      <c r="A152" s="58" t="s">
        <v>32</v>
      </c>
      <c r="B152" s="56">
        <f>Sheet1!B165</f>
        <v>0</v>
      </c>
      <c r="C152" s="56">
        <f>Sheet1!C165</f>
        <v>0</v>
      </c>
    </row>
    <row r="153" spans="1:3" x14ac:dyDescent="0.25">
      <c r="A153" s="58" t="s">
        <v>26</v>
      </c>
      <c r="B153" s="56">
        <f>Sheet1!B166</f>
        <v>0</v>
      </c>
      <c r="C153" s="56">
        <f>Sheet1!C166</f>
        <v>0</v>
      </c>
    </row>
    <row r="154" spans="1:3" x14ac:dyDescent="0.25">
      <c r="A154" s="58" t="s">
        <v>27</v>
      </c>
      <c r="B154" s="56">
        <f>Sheet1!B167</f>
        <v>0</v>
      </c>
      <c r="C154" s="56">
        <f>Sheet1!C167</f>
        <v>0</v>
      </c>
    </row>
    <row r="155" spans="1:3" x14ac:dyDescent="0.25">
      <c r="A155" s="58" t="s">
        <v>28</v>
      </c>
      <c r="B155" s="56">
        <f>Sheet1!B168</f>
        <v>0</v>
      </c>
      <c r="C155" s="56">
        <f>Sheet1!C168</f>
        <v>0</v>
      </c>
    </row>
    <row r="156" spans="1:3" x14ac:dyDescent="0.25">
      <c r="A156" s="58" t="s">
        <v>29</v>
      </c>
      <c r="B156" s="56">
        <f>Sheet1!B169</f>
        <v>0</v>
      </c>
      <c r="C156" s="56">
        <f>Sheet1!C169</f>
        <v>0</v>
      </c>
    </row>
    <row r="157" spans="1:3" x14ac:dyDescent="0.25">
      <c r="A157" s="58" t="s">
        <v>30</v>
      </c>
      <c r="B157" s="56">
        <f>Sheet1!B170</f>
        <v>0</v>
      </c>
      <c r="C157" s="56">
        <f>Sheet1!C170</f>
        <v>0</v>
      </c>
    </row>
    <row r="158" spans="1:3" x14ac:dyDescent="0.25">
      <c r="A158" s="58" t="s">
        <v>31</v>
      </c>
      <c r="B158" s="56">
        <f>Sheet1!B171</f>
        <v>0</v>
      </c>
      <c r="C158" s="56">
        <f>Sheet1!C171</f>
        <v>0</v>
      </c>
    </row>
    <row r="159" spans="1:3" x14ac:dyDescent="0.25">
      <c r="A159" s="58" t="s">
        <v>32</v>
      </c>
      <c r="B159" s="56">
        <f>Sheet1!B172</f>
        <v>0</v>
      </c>
      <c r="C159" s="56">
        <f>Sheet1!C172</f>
        <v>0</v>
      </c>
    </row>
    <row r="160" spans="1:3" x14ac:dyDescent="0.25">
      <c r="A160" s="58" t="s">
        <v>26</v>
      </c>
      <c r="B160" s="56">
        <f>Sheet1!B173</f>
        <v>0</v>
      </c>
      <c r="C160" s="56">
        <f>Sheet1!C173</f>
        <v>0</v>
      </c>
    </row>
    <row r="161" spans="1:3" x14ac:dyDescent="0.25">
      <c r="A161" s="58" t="s">
        <v>27</v>
      </c>
      <c r="B161" s="56">
        <f>Sheet1!B174</f>
        <v>0</v>
      </c>
      <c r="C161" s="56">
        <f>Sheet1!C174</f>
        <v>0</v>
      </c>
    </row>
    <row r="162" spans="1:3" x14ac:dyDescent="0.25">
      <c r="A162" s="58" t="s">
        <v>28</v>
      </c>
      <c r="B162" s="56">
        <f>Sheet1!B175</f>
        <v>0</v>
      </c>
      <c r="C162" s="56">
        <f>Sheet1!C175</f>
        <v>0</v>
      </c>
    </row>
    <row r="163" spans="1:3" x14ac:dyDescent="0.25">
      <c r="A163" s="58" t="s">
        <v>29</v>
      </c>
      <c r="B163" s="56">
        <f>Sheet1!B176</f>
        <v>0</v>
      </c>
      <c r="C163" s="56">
        <f>Sheet1!C176</f>
        <v>0</v>
      </c>
    </row>
    <row r="164" spans="1:3" x14ac:dyDescent="0.25">
      <c r="A164" s="58" t="s">
        <v>30</v>
      </c>
      <c r="B164" s="56">
        <f>Sheet1!B177</f>
        <v>0</v>
      </c>
      <c r="C164" s="56">
        <f>Sheet1!C177</f>
        <v>0</v>
      </c>
    </row>
    <row r="165" spans="1:3" x14ac:dyDescent="0.25">
      <c r="A165" s="58" t="s">
        <v>31</v>
      </c>
      <c r="B165" s="56">
        <f>Sheet1!B178</f>
        <v>0</v>
      </c>
      <c r="C165" s="56">
        <f>Sheet1!C178</f>
        <v>0</v>
      </c>
    </row>
    <row r="166" spans="1:3" x14ac:dyDescent="0.25">
      <c r="A166" s="58" t="s">
        <v>32</v>
      </c>
      <c r="B166" s="56">
        <f>Sheet1!B179</f>
        <v>0</v>
      </c>
      <c r="C166" s="56">
        <f>Sheet1!C179</f>
        <v>0</v>
      </c>
    </row>
    <row r="167" spans="1:3" x14ac:dyDescent="0.25">
      <c r="A167" s="58" t="s">
        <v>26</v>
      </c>
      <c r="B167" s="56">
        <f>Sheet1!B180</f>
        <v>0</v>
      </c>
      <c r="C167" s="56">
        <f>Sheet1!C180</f>
        <v>0</v>
      </c>
    </row>
    <row r="168" spans="1:3" x14ac:dyDescent="0.25">
      <c r="A168" s="58" t="s">
        <v>27</v>
      </c>
      <c r="B168" s="56">
        <f>Sheet1!B181</f>
        <v>0</v>
      </c>
      <c r="C168" s="56">
        <f>Sheet1!C181</f>
        <v>0</v>
      </c>
    </row>
    <row r="169" spans="1:3" x14ac:dyDescent="0.25">
      <c r="A169" s="58" t="s">
        <v>28</v>
      </c>
      <c r="B169" s="56">
        <f>Sheet1!B182</f>
        <v>0</v>
      </c>
      <c r="C169" s="56">
        <f>Sheet1!C182</f>
        <v>0</v>
      </c>
    </row>
    <row r="170" spans="1:3" x14ac:dyDescent="0.25">
      <c r="A170" s="58" t="s">
        <v>29</v>
      </c>
      <c r="B170" s="56">
        <f>Sheet1!B183</f>
        <v>0</v>
      </c>
      <c r="C170" s="56">
        <f>Sheet1!C183</f>
        <v>0</v>
      </c>
    </row>
    <row r="171" spans="1:3" x14ac:dyDescent="0.25">
      <c r="A171" s="58" t="s">
        <v>30</v>
      </c>
      <c r="B171" s="56">
        <f>Sheet1!B184</f>
        <v>0</v>
      </c>
      <c r="C171" s="56">
        <f>Sheet1!C184</f>
        <v>0</v>
      </c>
    </row>
    <row r="172" spans="1:3" x14ac:dyDescent="0.25">
      <c r="A172" s="58" t="s">
        <v>31</v>
      </c>
      <c r="B172" s="56">
        <f>Sheet1!B185</f>
        <v>0</v>
      </c>
      <c r="C172" s="56">
        <f>Sheet1!C185</f>
        <v>0</v>
      </c>
    </row>
    <row r="173" spans="1:3" x14ac:dyDescent="0.25">
      <c r="A173" s="58" t="s">
        <v>32</v>
      </c>
      <c r="B173" s="56">
        <f>Sheet1!B186</f>
        <v>0</v>
      </c>
      <c r="C173" s="56">
        <f>Sheet1!C186</f>
        <v>0</v>
      </c>
    </row>
    <row r="174" spans="1:3" x14ac:dyDescent="0.25">
      <c r="A174" s="58" t="s">
        <v>26</v>
      </c>
      <c r="B174" s="56">
        <f>Sheet1!B187</f>
        <v>0</v>
      </c>
      <c r="C174" s="56">
        <f>Sheet1!C187</f>
        <v>0</v>
      </c>
    </row>
    <row r="175" spans="1:3" x14ac:dyDescent="0.25">
      <c r="A175" s="58" t="s">
        <v>27</v>
      </c>
      <c r="B175" s="56">
        <f>Sheet1!B188</f>
        <v>0</v>
      </c>
      <c r="C175" s="56">
        <f>Sheet1!C188</f>
        <v>0</v>
      </c>
    </row>
    <row r="176" spans="1:3" x14ac:dyDescent="0.25">
      <c r="A176" s="58" t="s">
        <v>28</v>
      </c>
      <c r="B176" s="56">
        <f>Sheet1!B189</f>
        <v>0</v>
      </c>
      <c r="C176" s="56">
        <f>Sheet1!C189</f>
        <v>0</v>
      </c>
    </row>
    <row r="177" spans="1:3" x14ac:dyDescent="0.25">
      <c r="A177" s="58" t="s">
        <v>29</v>
      </c>
      <c r="B177" s="56">
        <f>Sheet1!B190</f>
        <v>0</v>
      </c>
      <c r="C177" s="56">
        <f>Sheet1!C190</f>
        <v>0</v>
      </c>
    </row>
    <row r="178" spans="1:3" x14ac:dyDescent="0.25">
      <c r="A178" s="58" t="s">
        <v>30</v>
      </c>
      <c r="B178" s="56">
        <f>Sheet1!B191</f>
        <v>0</v>
      </c>
      <c r="C178" s="56">
        <f>Sheet1!C191</f>
        <v>0</v>
      </c>
    </row>
    <row r="179" spans="1:3" x14ac:dyDescent="0.25">
      <c r="A179" s="58" t="s">
        <v>31</v>
      </c>
      <c r="B179" s="56">
        <f>Sheet1!B192</f>
        <v>0</v>
      </c>
      <c r="C179" s="56">
        <f>Sheet1!C192</f>
        <v>0</v>
      </c>
    </row>
    <row r="180" spans="1:3" x14ac:dyDescent="0.25">
      <c r="A180" s="58" t="s">
        <v>32</v>
      </c>
      <c r="B180" s="56">
        <f>Sheet1!B193</f>
        <v>0</v>
      </c>
      <c r="C180" s="56">
        <f>Sheet1!C193</f>
        <v>0</v>
      </c>
    </row>
    <row r="181" spans="1:3" x14ac:dyDescent="0.25">
      <c r="A181" s="58" t="s">
        <v>26</v>
      </c>
      <c r="B181" s="56">
        <f>Sheet1!B194</f>
        <v>0</v>
      </c>
      <c r="C181" s="56">
        <f>Sheet1!C194</f>
        <v>0</v>
      </c>
    </row>
    <row r="182" spans="1:3" x14ac:dyDescent="0.25">
      <c r="A182" s="58" t="s">
        <v>27</v>
      </c>
      <c r="B182" s="56">
        <f>Sheet1!B195</f>
        <v>0</v>
      </c>
      <c r="C182" s="56">
        <f>Sheet1!C195</f>
        <v>0</v>
      </c>
    </row>
    <row r="183" spans="1:3" x14ac:dyDescent="0.25">
      <c r="A183" s="58" t="s">
        <v>28</v>
      </c>
      <c r="B183" s="56">
        <f>Sheet1!B196</f>
        <v>0</v>
      </c>
      <c r="C183" s="56">
        <f>Sheet1!C196</f>
        <v>0</v>
      </c>
    </row>
    <row r="184" spans="1:3" x14ac:dyDescent="0.25">
      <c r="A184" s="58" t="s">
        <v>29</v>
      </c>
      <c r="B184" s="56">
        <f>Sheet1!B197</f>
        <v>0</v>
      </c>
      <c r="C184" s="56">
        <f>Sheet1!C197</f>
        <v>0</v>
      </c>
    </row>
    <row r="185" spans="1:3" x14ac:dyDescent="0.25">
      <c r="A185" s="58" t="s">
        <v>30</v>
      </c>
      <c r="B185" s="56">
        <f>Sheet1!B198</f>
        <v>0</v>
      </c>
      <c r="C185" s="56">
        <f>Sheet1!C198</f>
        <v>0</v>
      </c>
    </row>
    <row r="186" spans="1:3" x14ac:dyDescent="0.25">
      <c r="A186" s="58" t="s">
        <v>31</v>
      </c>
      <c r="B186" s="56">
        <f>Sheet1!B199</f>
        <v>0</v>
      </c>
      <c r="C186" s="56">
        <f>Sheet1!C199</f>
        <v>0</v>
      </c>
    </row>
    <row r="187" spans="1:3" x14ac:dyDescent="0.25">
      <c r="A187" s="58" t="s">
        <v>32</v>
      </c>
      <c r="B187" s="56">
        <f>Sheet1!B200</f>
        <v>0</v>
      </c>
      <c r="C187" s="56">
        <f>Sheet1!C200</f>
        <v>0</v>
      </c>
    </row>
    <row r="188" spans="1:3" x14ac:dyDescent="0.25">
      <c r="A188" s="58" t="s">
        <v>26</v>
      </c>
      <c r="B188" s="56">
        <f>Sheet1!B201</f>
        <v>0</v>
      </c>
      <c r="C188" s="56">
        <f>Sheet1!C201</f>
        <v>0</v>
      </c>
    </row>
    <row r="189" spans="1:3" x14ac:dyDescent="0.25">
      <c r="A189" s="58" t="s">
        <v>27</v>
      </c>
      <c r="B189" s="56">
        <f>Sheet1!B202</f>
        <v>0</v>
      </c>
      <c r="C189" s="56">
        <f>Sheet1!C202</f>
        <v>0</v>
      </c>
    </row>
    <row r="190" spans="1:3" x14ac:dyDescent="0.25">
      <c r="A190" s="58" t="s">
        <v>28</v>
      </c>
      <c r="B190" s="56">
        <f>Sheet1!B203</f>
        <v>0</v>
      </c>
      <c r="C190" s="56">
        <f>Sheet1!C203</f>
        <v>0</v>
      </c>
    </row>
    <row r="191" spans="1:3" x14ac:dyDescent="0.25">
      <c r="A191" s="58" t="s">
        <v>29</v>
      </c>
      <c r="B191" s="56">
        <f>Sheet1!B204</f>
        <v>0</v>
      </c>
      <c r="C191" s="56">
        <f>Sheet1!C204</f>
        <v>0</v>
      </c>
    </row>
    <row r="192" spans="1:3" x14ac:dyDescent="0.25">
      <c r="A192" s="58" t="s">
        <v>30</v>
      </c>
      <c r="B192" s="56">
        <f>Sheet1!B205</f>
        <v>0</v>
      </c>
      <c r="C192" s="56">
        <f>Sheet1!C205</f>
        <v>0</v>
      </c>
    </row>
    <row r="193" spans="1:3" x14ac:dyDescent="0.25">
      <c r="A193" s="58" t="s">
        <v>31</v>
      </c>
      <c r="B193" s="56">
        <f>Sheet1!B206</f>
        <v>0</v>
      </c>
      <c r="C193" s="56">
        <f>Sheet1!C206</f>
        <v>0</v>
      </c>
    </row>
    <row r="194" spans="1:3" x14ac:dyDescent="0.25">
      <c r="A194" s="58" t="s">
        <v>32</v>
      </c>
      <c r="B194" s="56">
        <f>Sheet1!B207</f>
        <v>0</v>
      </c>
      <c r="C194" s="56">
        <f>Sheet1!C207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03" workbookViewId="0">
      <selection activeCell="D117" sqref="D117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  <col min="8" max="8" width="9.85546875" bestFit="1" customWidth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48">
        <v>3.2</v>
      </c>
      <c r="D3" s="48">
        <v>7.1</v>
      </c>
      <c r="E3" s="48"/>
      <c r="F3" s="69"/>
      <c r="G3" s="42"/>
      <c r="H3" s="50">
        <f>SUM(I3:J3)</f>
        <v>13420</v>
      </c>
      <c r="I3" s="51">
        <f>SUM(I6:AA6)</f>
        <v>10500</v>
      </c>
      <c r="J3" s="52">
        <f>SUM(I8:AA8)</f>
        <v>2920</v>
      </c>
      <c r="K3" s="54"/>
    </row>
    <row r="4" spans="1:16" ht="15.75" x14ac:dyDescent="0.25">
      <c r="A4" s="58" t="s">
        <v>35</v>
      </c>
      <c r="B4" s="88" t="s">
        <v>33</v>
      </c>
      <c r="C4" s="88"/>
      <c r="D4" s="48" t="s">
        <v>34</v>
      </c>
      <c r="E4" s="48" t="s">
        <v>34</v>
      </c>
      <c r="F4" s="69" t="s">
        <v>34</v>
      </c>
      <c r="G4" s="42"/>
      <c r="H4" s="54"/>
      <c r="I4" s="54"/>
      <c r="J4" s="54"/>
      <c r="K4" s="54"/>
      <c r="L4" s="9"/>
      <c r="M4" s="9"/>
      <c r="N4" s="9"/>
      <c r="O4" s="9"/>
      <c r="P4" s="9"/>
    </row>
    <row r="5" spans="1:16" ht="15.75" x14ac:dyDescent="0.25">
      <c r="A5" s="58"/>
      <c r="B5" s="48" t="s">
        <v>24</v>
      </c>
      <c r="C5" s="48" t="s">
        <v>25</v>
      </c>
      <c r="D5" s="48">
        <v>10000</v>
      </c>
      <c r="E5" s="48">
        <v>5000</v>
      </c>
      <c r="F5" s="69" t="s">
        <v>47</v>
      </c>
      <c r="G5" s="42"/>
      <c r="H5" s="55"/>
      <c r="I5" s="44" t="s">
        <v>61</v>
      </c>
      <c r="J5" s="44" t="s">
        <v>62</v>
      </c>
      <c r="K5" s="71"/>
      <c r="L5" s="9"/>
      <c r="M5" s="9"/>
      <c r="N5" s="9"/>
      <c r="O5" s="9"/>
      <c r="P5" s="9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1600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16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640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1333.3333333333333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906.66666666666674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83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</row>
    <row r="118" spans="1:7" ht="15.75" x14ac:dyDescent="0.25">
      <c r="A118" s="58" t="s">
        <v>26</v>
      </c>
      <c r="B118" s="56">
        <f>Sheet1!B131</f>
        <v>22.5</v>
      </c>
      <c r="C118" s="56">
        <f>Sheet1!C131</f>
        <v>27.4</v>
      </c>
    </row>
    <row r="119" spans="1:7" ht="15.75" x14ac:dyDescent="0.25">
      <c r="A119" s="58" t="s">
        <v>27</v>
      </c>
      <c r="B119" s="56">
        <f>Sheet1!B132</f>
        <v>23.5</v>
      </c>
      <c r="C119" s="56">
        <f>Sheet1!C132</f>
        <v>28.4</v>
      </c>
    </row>
    <row r="120" spans="1:7" ht="15.75" x14ac:dyDescent="0.25">
      <c r="A120" s="58" t="s">
        <v>28</v>
      </c>
      <c r="B120" s="56">
        <f>Sheet1!B133</f>
        <v>24.5</v>
      </c>
      <c r="C120" s="56">
        <f>Sheet1!C133</f>
        <v>29.4</v>
      </c>
    </row>
    <row r="121" spans="1:7" ht="15.75" x14ac:dyDescent="0.25">
      <c r="A121" s="58" t="s">
        <v>29</v>
      </c>
      <c r="B121" s="56">
        <f>Sheet1!B134</f>
        <v>25.5</v>
      </c>
      <c r="C121" s="56">
        <f>Sheet1!C134</f>
        <v>30.4</v>
      </c>
    </row>
    <row r="122" spans="1:7" ht="15.75" x14ac:dyDescent="0.25">
      <c r="A122" s="58" t="s">
        <v>30</v>
      </c>
      <c r="B122" s="56">
        <f>Sheet1!B135</f>
        <v>26.5</v>
      </c>
      <c r="C122" s="56">
        <f>Sheet1!C135</f>
        <v>0</v>
      </c>
    </row>
    <row r="123" spans="1:7" ht="15.75" x14ac:dyDescent="0.25">
      <c r="A123" s="58" t="s">
        <v>31</v>
      </c>
      <c r="B123" s="56">
        <f>Sheet1!B136</f>
        <v>27.5</v>
      </c>
      <c r="C123" s="56">
        <f>Sheet1!C136</f>
        <v>0</v>
      </c>
    </row>
    <row r="124" spans="1:7" ht="15.75" x14ac:dyDescent="0.25">
      <c r="A124" s="58" t="s">
        <v>32</v>
      </c>
      <c r="B124" s="56">
        <f>Sheet1!B137</f>
        <v>28.5</v>
      </c>
      <c r="C124" s="56">
        <f>Sheet1!C137</f>
        <v>0</v>
      </c>
    </row>
    <row r="125" spans="1:7" ht="15.75" x14ac:dyDescent="0.25">
      <c r="A125" s="58" t="s">
        <v>26</v>
      </c>
      <c r="B125" s="56">
        <f>Sheet1!B138</f>
        <v>29.5</v>
      </c>
      <c r="C125" s="56">
        <f>Sheet1!C138</f>
        <v>0</v>
      </c>
    </row>
    <row r="126" spans="1:7" ht="15.75" x14ac:dyDescent="0.25">
      <c r="A126" s="58" t="s">
        <v>27</v>
      </c>
      <c r="B126" s="56">
        <f>Sheet1!B139</f>
        <v>30.5</v>
      </c>
      <c r="C126" s="56">
        <f>Sheet1!C139</f>
        <v>0</v>
      </c>
    </row>
    <row r="127" spans="1:7" ht="15.75" x14ac:dyDescent="0.25">
      <c r="A127" s="58" t="s">
        <v>28</v>
      </c>
      <c r="B127" s="56">
        <f>Sheet1!B140</f>
        <v>31.5</v>
      </c>
      <c r="C127" s="56">
        <f>Sheet1!C140</f>
        <v>0</v>
      </c>
    </row>
    <row r="128" spans="1:7" ht="15.75" x14ac:dyDescent="0.25">
      <c r="A128" s="58" t="s">
        <v>29</v>
      </c>
      <c r="B128" s="56">
        <f>Sheet1!B141</f>
        <v>0</v>
      </c>
      <c r="C128" s="56">
        <f>Sheet1!C141</f>
        <v>0</v>
      </c>
    </row>
    <row r="129" spans="1:3" ht="15.75" x14ac:dyDescent="0.25">
      <c r="A129" s="58" t="s">
        <v>30</v>
      </c>
      <c r="B129" s="56">
        <f>Sheet1!B142</f>
        <v>0</v>
      </c>
      <c r="C129" s="56">
        <f>Sheet1!C142</f>
        <v>0</v>
      </c>
    </row>
    <row r="130" spans="1:3" ht="15.75" x14ac:dyDescent="0.25">
      <c r="A130" s="58" t="s">
        <v>31</v>
      </c>
      <c r="B130" s="56">
        <f>Sheet1!B143</f>
        <v>0</v>
      </c>
      <c r="C130" s="56">
        <f>Sheet1!C143</f>
        <v>0</v>
      </c>
    </row>
    <row r="131" spans="1:3" ht="15.75" x14ac:dyDescent="0.25">
      <c r="A131" s="58" t="s">
        <v>32</v>
      </c>
      <c r="B131" s="56">
        <f>Sheet1!B144</f>
        <v>0</v>
      </c>
      <c r="C131" s="56">
        <f>Sheet1!C144</f>
        <v>0</v>
      </c>
    </row>
    <row r="132" spans="1:3" ht="15.75" x14ac:dyDescent="0.25">
      <c r="A132" s="58" t="s">
        <v>26</v>
      </c>
      <c r="B132" s="56">
        <f>Sheet1!B145</f>
        <v>0</v>
      </c>
      <c r="C132" s="56">
        <f>Sheet1!C145</f>
        <v>0</v>
      </c>
    </row>
    <row r="133" spans="1:3" ht="15.75" x14ac:dyDescent="0.25">
      <c r="A133" s="58" t="s">
        <v>27</v>
      </c>
      <c r="B133" s="56">
        <f>Sheet1!B146</f>
        <v>0</v>
      </c>
      <c r="C133" s="56">
        <f>Sheet1!C146</f>
        <v>0</v>
      </c>
    </row>
    <row r="134" spans="1:3" ht="15.75" x14ac:dyDescent="0.25">
      <c r="A134" s="58" t="s">
        <v>28</v>
      </c>
      <c r="B134" s="56">
        <f>Sheet1!B147</f>
        <v>0</v>
      </c>
      <c r="C134" s="56">
        <f>Sheet1!C147</f>
        <v>0</v>
      </c>
    </row>
    <row r="135" spans="1:3" ht="15.75" x14ac:dyDescent="0.25">
      <c r="A135" s="58" t="s">
        <v>29</v>
      </c>
      <c r="B135" s="56">
        <f>Sheet1!B148</f>
        <v>0</v>
      </c>
      <c r="C135" s="56">
        <f>Sheet1!C148</f>
        <v>0</v>
      </c>
    </row>
    <row r="136" spans="1:3" ht="15.75" x14ac:dyDescent="0.25">
      <c r="A136" s="58" t="s">
        <v>30</v>
      </c>
      <c r="B136" s="56">
        <f>Sheet1!B149</f>
        <v>0</v>
      </c>
      <c r="C136" s="56">
        <f>Sheet1!C149</f>
        <v>0</v>
      </c>
    </row>
    <row r="137" spans="1:3" ht="15.75" x14ac:dyDescent="0.25">
      <c r="A137" s="58" t="s">
        <v>31</v>
      </c>
      <c r="B137" s="56">
        <f>Sheet1!B150</f>
        <v>0</v>
      </c>
      <c r="C137" s="56">
        <f>Sheet1!C150</f>
        <v>0</v>
      </c>
    </row>
    <row r="138" spans="1:3" ht="15.75" x14ac:dyDescent="0.25">
      <c r="A138" s="58" t="s">
        <v>32</v>
      </c>
      <c r="B138" s="56">
        <f>Sheet1!B151</f>
        <v>0</v>
      </c>
      <c r="C138" s="56">
        <f>Sheet1!C151</f>
        <v>0</v>
      </c>
    </row>
    <row r="139" spans="1:3" ht="15.75" x14ac:dyDescent="0.25">
      <c r="A139" s="58" t="s">
        <v>26</v>
      </c>
      <c r="B139" s="56">
        <f>Sheet1!B152</f>
        <v>0</v>
      </c>
      <c r="C139" s="56">
        <f>Sheet1!C152</f>
        <v>0</v>
      </c>
    </row>
    <row r="140" spans="1:3" ht="15.75" x14ac:dyDescent="0.25">
      <c r="A140" s="58" t="s">
        <v>27</v>
      </c>
      <c r="B140" s="56">
        <f>Sheet1!B153</f>
        <v>0</v>
      </c>
      <c r="C140" s="56">
        <f>Sheet1!C153</f>
        <v>0</v>
      </c>
    </row>
    <row r="141" spans="1:3" ht="15.75" x14ac:dyDescent="0.25">
      <c r="A141" s="58" t="s">
        <v>28</v>
      </c>
      <c r="B141" s="56">
        <f>Sheet1!B154</f>
        <v>0</v>
      </c>
      <c r="C141" s="56">
        <f>Sheet1!C154</f>
        <v>0</v>
      </c>
    </row>
    <row r="142" spans="1:3" ht="15.75" x14ac:dyDescent="0.25">
      <c r="A142" s="58" t="s">
        <v>29</v>
      </c>
      <c r="B142" s="56">
        <f>Sheet1!B155</f>
        <v>0</v>
      </c>
      <c r="C142" s="56">
        <f>Sheet1!C155</f>
        <v>0</v>
      </c>
    </row>
    <row r="143" spans="1:3" ht="15.75" x14ac:dyDescent="0.25">
      <c r="A143" s="58" t="s">
        <v>30</v>
      </c>
      <c r="B143" s="56">
        <f>Sheet1!B156</f>
        <v>0</v>
      </c>
      <c r="C143" s="56">
        <f>Sheet1!C156</f>
        <v>0</v>
      </c>
    </row>
    <row r="144" spans="1:3" ht="15.75" x14ac:dyDescent="0.25">
      <c r="A144" s="58" t="s">
        <v>31</v>
      </c>
      <c r="B144" s="56">
        <f>Sheet1!B157</f>
        <v>0</v>
      </c>
      <c r="C144" s="56">
        <f>Sheet1!C157</f>
        <v>0</v>
      </c>
    </row>
    <row r="145" spans="1:3" ht="15.75" x14ac:dyDescent="0.25">
      <c r="A145" s="58" t="s">
        <v>32</v>
      </c>
      <c r="B145" s="56">
        <f>Sheet1!B158</f>
        <v>0</v>
      </c>
      <c r="C145" s="56">
        <f>Sheet1!C158</f>
        <v>0</v>
      </c>
    </row>
    <row r="146" spans="1:3" ht="15.75" x14ac:dyDescent="0.25">
      <c r="A146" s="58" t="s">
        <v>26</v>
      </c>
      <c r="B146" s="56">
        <f>Sheet1!B159</f>
        <v>0</v>
      </c>
      <c r="C146" s="56">
        <f>Sheet1!C159</f>
        <v>0</v>
      </c>
    </row>
    <row r="147" spans="1:3" ht="15.75" x14ac:dyDescent="0.25">
      <c r="A147" s="58" t="s">
        <v>27</v>
      </c>
      <c r="B147" s="56">
        <f>Sheet1!B160</f>
        <v>0</v>
      </c>
      <c r="C147" s="56">
        <f>Sheet1!C160</f>
        <v>0</v>
      </c>
    </row>
    <row r="148" spans="1:3" ht="15.75" x14ac:dyDescent="0.25">
      <c r="A148" s="58" t="s">
        <v>28</v>
      </c>
      <c r="B148" s="56">
        <f>Sheet1!B161</f>
        <v>0</v>
      </c>
      <c r="C148" s="56">
        <f>Sheet1!C161</f>
        <v>0</v>
      </c>
    </row>
    <row r="149" spans="1:3" ht="15.75" x14ac:dyDescent="0.25">
      <c r="A149" s="58" t="s">
        <v>29</v>
      </c>
      <c r="B149" s="56">
        <f>Sheet1!B162</f>
        <v>0</v>
      </c>
      <c r="C149" s="56">
        <f>Sheet1!C162</f>
        <v>0</v>
      </c>
    </row>
    <row r="150" spans="1:3" ht="15.75" x14ac:dyDescent="0.25">
      <c r="A150" s="58" t="s">
        <v>30</v>
      </c>
      <c r="B150" s="56">
        <f>Sheet1!B163</f>
        <v>0</v>
      </c>
      <c r="C150" s="56">
        <f>Sheet1!C163</f>
        <v>0</v>
      </c>
    </row>
    <row r="151" spans="1:3" ht="15.75" x14ac:dyDescent="0.25">
      <c r="A151" s="58" t="s">
        <v>31</v>
      </c>
      <c r="B151" s="56">
        <f>Sheet1!B164</f>
        <v>0</v>
      </c>
      <c r="C151" s="56">
        <f>Sheet1!C164</f>
        <v>0</v>
      </c>
    </row>
    <row r="152" spans="1:3" ht="15.75" x14ac:dyDescent="0.25">
      <c r="A152" s="58" t="s">
        <v>32</v>
      </c>
      <c r="B152" s="56">
        <f>Sheet1!B165</f>
        <v>0</v>
      </c>
      <c r="C152" s="56">
        <f>Sheet1!C165</f>
        <v>0</v>
      </c>
    </row>
    <row r="153" spans="1:3" ht="15.75" x14ac:dyDescent="0.25">
      <c r="A153" s="58" t="s">
        <v>26</v>
      </c>
      <c r="B153" s="56">
        <f>Sheet1!B166</f>
        <v>0</v>
      </c>
      <c r="C153" s="56">
        <f>Sheet1!C166</f>
        <v>0</v>
      </c>
    </row>
    <row r="154" spans="1:3" ht="15.75" x14ac:dyDescent="0.25">
      <c r="A154" s="58" t="s">
        <v>27</v>
      </c>
      <c r="B154" s="56">
        <f>Sheet1!B167</f>
        <v>0</v>
      </c>
      <c r="C154" s="56">
        <f>Sheet1!C167</f>
        <v>0</v>
      </c>
    </row>
    <row r="155" spans="1:3" ht="15.75" x14ac:dyDescent="0.25">
      <c r="A155" s="58" t="s">
        <v>28</v>
      </c>
      <c r="B155" s="56">
        <f>Sheet1!B168</f>
        <v>0</v>
      </c>
      <c r="C155" s="56">
        <f>Sheet1!C168</f>
        <v>0</v>
      </c>
    </row>
    <row r="156" spans="1:3" ht="15.75" x14ac:dyDescent="0.25">
      <c r="A156" s="58" t="s">
        <v>29</v>
      </c>
      <c r="B156" s="56">
        <f>Sheet1!B169</f>
        <v>0</v>
      </c>
      <c r="C156" s="56">
        <f>Sheet1!C169</f>
        <v>0</v>
      </c>
    </row>
    <row r="157" spans="1:3" ht="15.75" x14ac:dyDescent="0.25">
      <c r="A157" s="58" t="s">
        <v>30</v>
      </c>
      <c r="B157" s="56">
        <f>Sheet1!B170</f>
        <v>0</v>
      </c>
      <c r="C157" s="56">
        <f>Sheet1!C170</f>
        <v>0</v>
      </c>
    </row>
    <row r="158" spans="1:3" ht="15.75" x14ac:dyDescent="0.25">
      <c r="A158" s="58" t="s">
        <v>31</v>
      </c>
      <c r="B158" s="56">
        <f>Sheet1!B171</f>
        <v>0</v>
      </c>
      <c r="C158" s="56">
        <f>Sheet1!C171</f>
        <v>0</v>
      </c>
    </row>
    <row r="159" spans="1:3" ht="15.75" x14ac:dyDescent="0.25">
      <c r="A159" s="58" t="s">
        <v>32</v>
      </c>
      <c r="B159" s="56">
        <f>Sheet1!B172</f>
        <v>0</v>
      </c>
      <c r="C159" s="56">
        <f>Sheet1!C172</f>
        <v>0</v>
      </c>
    </row>
    <row r="160" spans="1:3" ht="15.75" x14ac:dyDescent="0.25">
      <c r="A160" s="58" t="s">
        <v>26</v>
      </c>
      <c r="B160" s="56">
        <f>Sheet1!B173</f>
        <v>0</v>
      </c>
      <c r="C160" s="56">
        <f>Sheet1!C173</f>
        <v>0</v>
      </c>
    </row>
    <row r="161" spans="1:3" ht="15.75" x14ac:dyDescent="0.25">
      <c r="A161" s="58" t="s">
        <v>27</v>
      </c>
      <c r="B161" s="56">
        <f>Sheet1!B174</f>
        <v>0</v>
      </c>
      <c r="C161" s="56">
        <f>Sheet1!C174</f>
        <v>0</v>
      </c>
    </row>
    <row r="162" spans="1:3" ht="15.75" x14ac:dyDescent="0.25">
      <c r="A162" s="58" t="s">
        <v>28</v>
      </c>
      <c r="B162" s="56">
        <f>Sheet1!B175</f>
        <v>0</v>
      </c>
      <c r="C162" s="56">
        <f>Sheet1!C175</f>
        <v>0</v>
      </c>
    </row>
    <row r="163" spans="1:3" ht="15.75" x14ac:dyDescent="0.25">
      <c r="A163" s="58" t="s">
        <v>29</v>
      </c>
      <c r="B163" s="56">
        <f>Sheet1!B176</f>
        <v>0</v>
      </c>
      <c r="C163" s="56">
        <f>Sheet1!C176</f>
        <v>0</v>
      </c>
    </row>
    <row r="164" spans="1:3" ht="15.75" x14ac:dyDescent="0.25">
      <c r="A164" s="58" t="s">
        <v>30</v>
      </c>
      <c r="B164" s="56">
        <f>Sheet1!B177</f>
        <v>0</v>
      </c>
      <c r="C164" s="56">
        <f>Sheet1!C177</f>
        <v>0</v>
      </c>
    </row>
    <row r="165" spans="1:3" ht="15.75" x14ac:dyDescent="0.25">
      <c r="A165" s="58" t="s">
        <v>31</v>
      </c>
      <c r="B165" s="56">
        <f>Sheet1!B178</f>
        <v>0</v>
      </c>
      <c r="C165" s="56">
        <f>Sheet1!C178</f>
        <v>0</v>
      </c>
    </row>
    <row r="166" spans="1:3" ht="15.75" x14ac:dyDescent="0.25">
      <c r="A166" s="58" t="s">
        <v>32</v>
      </c>
      <c r="B166" s="56">
        <f>Sheet1!B179</f>
        <v>0</v>
      </c>
      <c r="C166" s="56">
        <f>Sheet1!C179</f>
        <v>0</v>
      </c>
    </row>
    <row r="167" spans="1:3" ht="15.75" x14ac:dyDescent="0.25">
      <c r="A167" s="58" t="s">
        <v>26</v>
      </c>
      <c r="B167" s="56">
        <f>Sheet1!B180</f>
        <v>0</v>
      </c>
      <c r="C167" s="56">
        <f>Sheet1!C180</f>
        <v>0</v>
      </c>
    </row>
    <row r="168" spans="1:3" ht="15.75" x14ac:dyDescent="0.25">
      <c r="A168" s="58" t="s">
        <v>27</v>
      </c>
      <c r="B168" s="56">
        <f>Sheet1!B181</f>
        <v>0</v>
      </c>
      <c r="C168" s="56">
        <f>Sheet1!C181</f>
        <v>0</v>
      </c>
    </row>
    <row r="169" spans="1:3" ht="15.75" x14ac:dyDescent="0.25">
      <c r="A169" s="58" t="s">
        <v>28</v>
      </c>
      <c r="B169" s="56">
        <f>Sheet1!B182</f>
        <v>0</v>
      </c>
      <c r="C169" s="56">
        <f>Sheet1!C182</f>
        <v>0</v>
      </c>
    </row>
    <row r="170" spans="1:3" ht="15.75" x14ac:dyDescent="0.25">
      <c r="A170" s="58" t="s">
        <v>29</v>
      </c>
      <c r="B170" s="56">
        <f>Sheet1!B183</f>
        <v>0</v>
      </c>
      <c r="C170" s="56">
        <f>Sheet1!C183</f>
        <v>0</v>
      </c>
    </row>
    <row r="171" spans="1:3" ht="15.75" x14ac:dyDescent="0.25">
      <c r="A171" s="58" t="s">
        <v>30</v>
      </c>
      <c r="B171" s="56">
        <f>Sheet1!B184</f>
        <v>0</v>
      </c>
      <c r="C171" s="56">
        <f>Sheet1!C184</f>
        <v>0</v>
      </c>
    </row>
    <row r="172" spans="1:3" ht="15.75" x14ac:dyDescent="0.25">
      <c r="A172" s="58" t="s">
        <v>31</v>
      </c>
      <c r="B172" s="56">
        <f>Sheet1!B185</f>
        <v>0</v>
      </c>
      <c r="C172" s="56">
        <f>Sheet1!C185</f>
        <v>0</v>
      </c>
    </row>
    <row r="173" spans="1:3" ht="15.75" x14ac:dyDescent="0.25">
      <c r="A173" s="58" t="s">
        <v>32</v>
      </c>
      <c r="B173" s="56">
        <f>Sheet1!B186</f>
        <v>0</v>
      </c>
      <c r="C173" s="56">
        <f>Sheet1!C186</f>
        <v>0</v>
      </c>
    </row>
    <row r="174" spans="1:3" ht="15.75" x14ac:dyDescent="0.25">
      <c r="A174" s="58" t="s">
        <v>26</v>
      </c>
      <c r="B174" s="56">
        <f>Sheet1!B187</f>
        <v>0</v>
      </c>
      <c r="C174" s="56">
        <f>Sheet1!C187</f>
        <v>0</v>
      </c>
    </row>
    <row r="175" spans="1:3" ht="15.75" x14ac:dyDescent="0.25">
      <c r="A175" s="58" t="s">
        <v>27</v>
      </c>
      <c r="B175" s="56">
        <f>Sheet1!B188</f>
        <v>0</v>
      </c>
      <c r="C175" s="56">
        <f>Sheet1!C188</f>
        <v>0</v>
      </c>
    </row>
    <row r="176" spans="1:3" ht="15.75" x14ac:dyDescent="0.25">
      <c r="A176" s="58" t="s">
        <v>28</v>
      </c>
      <c r="B176" s="56">
        <f>Sheet1!B189</f>
        <v>0</v>
      </c>
      <c r="C176" s="56">
        <f>Sheet1!C189</f>
        <v>0</v>
      </c>
    </row>
    <row r="177" spans="1:3" ht="15.75" x14ac:dyDescent="0.25">
      <c r="A177" s="58" t="s">
        <v>29</v>
      </c>
      <c r="B177" s="56">
        <f>Sheet1!B190</f>
        <v>0</v>
      </c>
      <c r="C177" s="56">
        <f>Sheet1!C190</f>
        <v>0</v>
      </c>
    </row>
    <row r="178" spans="1:3" ht="15.75" x14ac:dyDescent="0.25">
      <c r="A178" s="58" t="s">
        <v>30</v>
      </c>
      <c r="B178" s="56">
        <f>Sheet1!B191</f>
        <v>0</v>
      </c>
      <c r="C178" s="56">
        <f>Sheet1!C191</f>
        <v>0</v>
      </c>
    </row>
    <row r="179" spans="1:3" ht="15.75" x14ac:dyDescent="0.25">
      <c r="A179" s="58" t="s">
        <v>31</v>
      </c>
      <c r="B179" s="56">
        <f>Sheet1!B192</f>
        <v>0</v>
      </c>
      <c r="C179" s="56">
        <f>Sheet1!C192</f>
        <v>0</v>
      </c>
    </row>
    <row r="180" spans="1:3" ht="15.75" x14ac:dyDescent="0.25">
      <c r="A180" s="58" t="s">
        <v>32</v>
      </c>
      <c r="B180" s="56">
        <f>Sheet1!B193</f>
        <v>0</v>
      </c>
      <c r="C180" s="56">
        <f>Sheet1!C193</f>
        <v>0</v>
      </c>
    </row>
    <row r="181" spans="1:3" ht="15.75" x14ac:dyDescent="0.25">
      <c r="A181" s="58" t="s">
        <v>26</v>
      </c>
      <c r="B181" s="56">
        <f>Sheet1!B194</f>
        <v>0</v>
      </c>
      <c r="C181" s="56">
        <f>Sheet1!C194</f>
        <v>0</v>
      </c>
    </row>
    <row r="182" spans="1:3" ht="15.75" x14ac:dyDescent="0.25">
      <c r="A182" s="58" t="s">
        <v>27</v>
      </c>
      <c r="B182" s="56">
        <f>Sheet1!B195</f>
        <v>0</v>
      </c>
      <c r="C182" s="56">
        <f>Sheet1!C195</f>
        <v>0</v>
      </c>
    </row>
    <row r="183" spans="1:3" ht="15.75" x14ac:dyDescent="0.25">
      <c r="A183" s="58" t="s">
        <v>28</v>
      </c>
      <c r="B183" s="56">
        <f>Sheet1!B196</f>
        <v>0</v>
      </c>
      <c r="C183" s="56">
        <f>Sheet1!C196</f>
        <v>0</v>
      </c>
    </row>
    <row r="184" spans="1:3" ht="15.75" x14ac:dyDescent="0.25">
      <c r="A184" s="58" t="s">
        <v>29</v>
      </c>
      <c r="B184" s="56">
        <f>Sheet1!B197</f>
        <v>0</v>
      </c>
      <c r="C184" s="56">
        <f>Sheet1!C197</f>
        <v>0</v>
      </c>
    </row>
    <row r="185" spans="1:3" ht="15.75" x14ac:dyDescent="0.25">
      <c r="A185" s="58" t="s">
        <v>30</v>
      </c>
      <c r="B185" s="56">
        <f>Sheet1!B198</f>
        <v>0</v>
      </c>
      <c r="C185" s="56">
        <f>Sheet1!C198</f>
        <v>0</v>
      </c>
    </row>
    <row r="186" spans="1:3" ht="15.75" x14ac:dyDescent="0.25">
      <c r="A186" s="58" t="s">
        <v>31</v>
      </c>
      <c r="B186" s="56">
        <f>Sheet1!B199</f>
        <v>0</v>
      </c>
      <c r="C186" s="56">
        <f>Sheet1!C199</f>
        <v>0</v>
      </c>
    </row>
    <row r="187" spans="1:3" ht="15.75" x14ac:dyDescent="0.25">
      <c r="A187" s="58" t="s">
        <v>32</v>
      </c>
      <c r="B187" s="56">
        <f>Sheet1!B200</f>
        <v>0</v>
      </c>
      <c r="C187" s="56">
        <f>Sheet1!C200</f>
        <v>0</v>
      </c>
    </row>
    <row r="188" spans="1:3" ht="15.75" x14ac:dyDescent="0.25">
      <c r="A188" s="58" t="s">
        <v>26</v>
      </c>
      <c r="B188" s="56">
        <f>Sheet1!B201</f>
        <v>0</v>
      </c>
      <c r="C188" s="56">
        <f>Sheet1!C201</f>
        <v>0</v>
      </c>
    </row>
    <row r="189" spans="1:3" ht="15.75" x14ac:dyDescent="0.25">
      <c r="A189" s="58" t="s">
        <v>27</v>
      </c>
      <c r="B189" s="56">
        <f>Sheet1!B202</f>
        <v>0</v>
      </c>
      <c r="C189" s="56">
        <f>Sheet1!C202</f>
        <v>0</v>
      </c>
    </row>
    <row r="190" spans="1:3" ht="15.75" x14ac:dyDescent="0.25">
      <c r="A190" s="58" t="s">
        <v>28</v>
      </c>
      <c r="B190" s="56">
        <f>Sheet1!B203</f>
        <v>0</v>
      </c>
      <c r="C190" s="56">
        <f>Sheet1!C203</f>
        <v>0</v>
      </c>
    </row>
    <row r="191" spans="1:3" ht="15.75" x14ac:dyDescent="0.25">
      <c r="A191" s="58" t="s">
        <v>29</v>
      </c>
      <c r="B191" s="56">
        <f>Sheet1!B204</f>
        <v>0</v>
      </c>
      <c r="C191" s="56">
        <f>Sheet1!C204</f>
        <v>0</v>
      </c>
    </row>
    <row r="192" spans="1:3" ht="15.75" x14ac:dyDescent="0.25">
      <c r="A192" s="58" t="s">
        <v>30</v>
      </c>
      <c r="B192" s="56">
        <f>Sheet1!B205</f>
        <v>0</v>
      </c>
      <c r="C192" s="56">
        <f>Sheet1!C205</f>
        <v>0</v>
      </c>
    </row>
    <row r="193" spans="1:3" ht="15.75" x14ac:dyDescent="0.25">
      <c r="A193" s="58" t="s">
        <v>31</v>
      </c>
      <c r="B193" s="56">
        <f>Sheet1!B206</f>
        <v>0</v>
      </c>
      <c r="C193" s="56">
        <f>Sheet1!C206</f>
        <v>0</v>
      </c>
    </row>
    <row r="194" spans="1:3" ht="15.75" x14ac:dyDescent="0.25">
      <c r="A194" s="58" t="s">
        <v>32</v>
      </c>
      <c r="B194" s="56">
        <f>Sheet1!B207</f>
        <v>0</v>
      </c>
      <c r="C194" s="56">
        <f>Sheet1!C207</f>
        <v>0</v>
      </c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E25" sqref="E25"/>
    </sheetView>
  </sheetViews>
  <sheetFormatPr defaultRowHeight="15" x14ac:dyDescent="0.25"/>
  <cols>
    <col min="1" max="1" width="11.5703125" bestFit="1" customWidth="1"/>
  </cols>
  <sheetData>
    <row r="1" spans="1:10" x14ac:dyDescent="0.25">
      <c r="A1" s="25"/>
      <c r="B1" s="10"/>
      <c r="C1" s="25" t="s">
        <v>24</v>
      </c>
      <c r="D1" s="25" t="s">
        <v>25</v>
      </c>
    </row>
    <row r="2" spans="1:10" x14ac:dyDescent="0.25">
      <c r="A2" s="25" t="s">
        <v>56</v>
      </c>
      <c r="B2" s="12">
        <v>50000</v>
      </c>
      <c r="C2" s="25">
        <v>31.3</v>
      </c>
      <c r="D2" s="25">
        <v>4.3</v>
      </c>
      <c r="F2" s="31"/>
      <c r="G2" s="31" t="s">
        <v>23</v>
      </c>
      <c r="I2" s="31"/>
      <c r="J2" s="31"/>
    </row>
    <row r="3" spans="1:10" x14ac:dyDescent="0.25">
      <c r="A3" t="s">
        <v>35</v>
      </c>
      <c r="B3" s="92" t="s">
        <v>33</v>
      </c>
      <c r="C3" s="92"/>
      <c r="D3" s="25" t="s">
        <v>34</v>
      </c>
      <c r="F3" s="31"/>
      <c r="G3" s="31">
        <f>SUM(D5:D100)</f>
        <v>51500</v>
      </c>
      <c r="I3" s="31"/>
      <c r="J3" s="31"/>
    </row>
    <row r="4" spans="1:10" x14ac:dyDescent="0.25">
      <c r="B4" s="25" t="s">
        <v>24</v>
      </c>
      <c r="C4" s="25" t="s">
        <v>25</v>
      </c>
      <c r="D4" s="25">
        <v>50000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Son</vt:lpstr>
      <vt:lpstr>Lang</vt:lpstr>
      <vt:lpstr>Thuy</vt:lpstr>
      <vt:lpstr>KT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2017-05-20T12:08:26Z</dcterms:modified>
</cp:coreProperties>
</file>