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son\Downloads\"/>
    </mc:Choice>
  </mc:AlternateContent>
  <bookViews>
    <workbookView xWindow="0" yWindow="0" windowWidth="20490" windowHeight="8745" tabRatio="500" activeTab="1"/>
  </bookViews>
  <sheets>
    <sheet name="win_probabilities.csv" sheetId="1" r:id="rId1"/>
    <sheet name="Sheet1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0" i="2"/>
  <c r="E9" i="2"/>
  <c r="G19" i="2"/>
  <c r="A14" i="2"/>
  <c r="F8" i="2"/>
  <c r="F6" i="2"/>
  <c r="I8" i="2"/>
  <c r="H8" i="2"/>
  <c r="G8" i="2"/>
  <c r="H6" i="2"/>
  <c r="G6" i="2"/>
  <c r="G4" i="2"/>
  <c r="F4" i="2"/>
  <c r="E4" i="2" s="1"/>
  <c r="F2" i="2"/>
  <c r="E2" i="2"/>
  <c r="B3" i="2"/>
  <c r="A3" i="2"/>
  <c r="I19" i="2" l="1"/>
  <c r="G17" i="2"/>
  <c r="H19" i="2"/>
  <c r="F15" i="2"/>
  <c r="E15" i="2" s="1"/>
  <c r="H17" i="2"/>
  <c r="B14" i="2"/>
  <c r="F19" i="2" s="1"/>
  <c r="G15" i="2"/>
  <c r="F13" i="2"/>
  <c r="E13" i="2" s="1"/>
  <c r="E19" i="2"/>
  <c r="E8" i="2"/>
  <c r="E6" i="2"/>
  <c r="F17" i="2" l="1"/>
  <c r="E17" i="2" s="1"/>
</calcChain>
</file>

<file path=xl/sharedStrings.xml><?xml version="1.0" encoding="utf-8"?>
<sst xmlns="http://schemas.openxmlformats.org/spreadsheetml/2006/main" count="288" uniqueCount="36">
  <si>
    <t>Team1</t>
  </si>
  <si>
    <t>Team2</t>
  </si>
  <si>
    <t>Prob1WinsHome</t>
  </si>
  <si>
    <t>Prob1WinsAway</t>
  </si>
  <si>
    <t>East1</t>
  </si>
  <si>
    <t>East2</t>
  </si>
  <si>
    <t>East3</t>
  </si>
  <si>
    <t>East4</t>
  </si>
  <si>
    <t>East5</t>
  </si>
  <si>
    <t>East6</t>
  </si>
  <si>
    <t>East7</t>
  </si>
  <si>
    <t>East8</t>
  </si>
  <si>
    <t>West1</t>
  </si>
  <si>
    <t>West2</t>
  </si>
  <si>
    <t>West3</t>
  </si>
  <si>
    <t>West4</t>
  </si>
  <si>
    <t>West5</t>
  </si>
  <si>
    <t>West6</t>
  </si>
  <si>
    <t>West7</t>
  </si>
  <si>
    <t>West8</t>
  </si>
  <si>
    <t>H</t>
  </si>
  <si>
    <t>1 home</t>
  </si>
  <si>
    <t>8 home</t>
  </si>
  <si>
    <t>4 games</t>
  </si>
  <si>
    <t>5 games</t>
  </si>
  <si>
    <t>6 games</t>
  </si>
  <si>
    <t>3H1A</t>
  </si>
  <si>
    <t>2H2A</t>
  </si>
  <si>
    <t>A</t>
  </si>
  <si>
    <t>1H3A</t>
  </si>
  <si>
    <t>7 games</t>
  </si>
  <si>
    <t>4H</t>
  </si>
  <si>
    <t>P(4 GAMES)</t>
  </si>
  <si>
    <t>P(5 GAMES)</t>
  </si>
  <si>
    <t>P(6 GAMES)</t>
  </si>
  <si>
    <t>P(7 GAMES)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</si>
</sst>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D8" sqref="C8:D8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0.57999999999999996</v>
      </c>
      <c r="D2" s="1">
        <v>0.51700000000000002</v>
      </c>
    </row>
    <row r="3" spans="1:4" x14ac:dyDescent="0.25">
      <c r="A3" t="s">
        <v>4</v>
      </c>
      <c r="B3" t="s">
        <v>6</v>
      </c>
      <c r="C3" s="1">
        <v>0.67200000000000004</v>
      </c>
      <c r="D3">
        <v>0.63</v>
      </c>
    </row>
    <row r="4" spans="1:4" x14ac:dyDescent="0.25">
      <c r="A4" t="s">
        <v>4</v>
      </c>
      <c r="B4" t="s">
        <v>7</v>
      </c>
      <c r="C4" s="1">
        <v>0.71799999999999997</v>
      </c>
      <c r="D4" s="1">
        <v>0.66800000000000004</v>
      </c>
    </row>
    <row r="5" spans="1:4" x14ac:dyDescent="0.25">
      <c r="A5" t="s">
        <v>4</v>
      </c>
      <c r="B5" t="s">
        <v>8</v>
      </c>
      <c r="C5" s="1">
        <v>0.78500000000000003</v>
      </c>
      <c r="D5">
        <v>0.71</v>
      </c>
    </row>
    <row r="6" spans="1:4" x14ac:dyDescent="0.25">
      <c r="A6" t="s">
        <v>4</v>
      </c>
      <c r="B6" t="s">
        <v>9</v>
      </c>
      <c r="C6" s="1">
        <v>0.81899999999999995</v>
      </c>
      <c r="D6" s="1">
        <v>0.78800000000000003</v>
      </c>
    </row>
    <row r="7" spans="1:4" x14ac:dyDescent="0.25">
      <c r="A7" t="s">
        <v>4</v>
      </c>
      <c r="B7" t="s">
        <v>10</v>
      </c>
      <c r="C7" s="1">
        <v>0.93600000000000005</v>
      </c>
      <c r="D7" s="1">
        <v>0.89300000000000002</v>
      </c>
    </row>
    <row r="8" spans="1:4" x14ac:dyDescent="0.25">
      <c r="A8" t="s">
        <v>4</v>
      </c>
      <c r="B8" t="s">
        <v>11</v>
      </c>
      <c r="C8" s="1">
        <v>0.97799999999999998</v>
      </c>
      <c r="D8" s="1">
        <v>0.94199999999999995</v>
      </c>
    </row>
    <row r="9" spans="1:4" x14ac:dyDescent="0.25">
      <c r="A9" t="s">
        <v>4</v>
      </c>
      <c r="B9" t="s">
        <v>12</v>
      </c>
      <c r="C9" s="1">
        <v>0.48199999999999998</v>
      </c>
      <c r="D9" s="1">
        <v>0.46700000000000003</v>
      </c>
    </row>
    <row r="10" spans="1:4" x14ac:dyDescent="0.25">
      <c r="A10" t="s">
        <v>4</v>
      </c>
      <c r="B10" t="s">
        <v>13</v>
      </c>
      <c r="C10">
        <v>0.63</v>
      </c>
      <c r="D10" s="1">
        <v>0.56299999999999994</v>
      </c>
    </row>
    <row r="11" spans="1:4" x14ac:dyDescent="0.25">
      <c r="A11" t="s">
        <v>4</v>
      </c>
      <c r="B11" t="s">
        <v>14</v>
      </c>
      <c r="C11">
        <v>0.66</v>
      </c>
      <c r="D11" s="1">
        <v>0.61899999999999999</v>
      </c>
    </row>
    <row r="12" spans="1:4" x14ac:dyDescent="0.25">
      <c r="A12" t="s">
        <v>4</v>
      </c>
      <c r="B12" t="s">
        <v>15</v>
      </c>
      <c r="C12">
        <v>0.74</v>
      </c>
      <c r="D12" s="1">
        <v>0.67400000000000004</v>
      </c>
    </row>
    <row r="13" spans="1:4" x14ac:dyDescent="0.25">
      <c r="A13" t="s">
        <v>4</v>
      </c>
      <c r="B13" t="s">
        <v>16</v>
      </c>
      <c r="C13">
        <v>0.79</v>
      </c>
      <c r="D13" s="1">
        <v>0.70899999999999996</v>
      </c>
    </row>
    <row r="14" spans="1:4" x14ac:dyDescent="0.25">
      <c r="A14" t="s">
        <v>4</v>
      </c>
      <c r="B14" t="s">
        <v>17</v>
      </c>
      <c r="C14">
        <v>0.84</v>
      </c>
      <c r="D14" s="1">
        <v>0.79500000000000004</v>
      </c>
    </row>
    <row r="15" spans="1:4" x14ac:dyDescent="0.25">
      <c r="A15" t="s">
        <v>4</v>
      </c>
      <c r="B15" t="s">
        <v>18</v>
      </c>
      <c r="C15">
        <v>0.91</v>
      </c>
      <c r="D15" s="1">
        <v>0.83899999999999997</v>
      </c>
    </row>
    <row r="16" spans="1:4" x14ac:dyDescent="0.25">
      <c r="A16" t="s">
        <v>4</v>
      </c>
      <c r="B16" t="s">
        <v>19</v>
      </c>
      <c r="C16">
        <v>0.96</v>
      </c>
      <c r="D16" s="1">
        <v>0.91600000000000004</v>
      </c>
    </row>
    <row r="17" spans="1:4" x14ac:dyDescent="0.25">
      <c r="A17" t="s">
        <v>5</v>
      </c>
      <c r="B17" t="s">
        <v>6</v>
      </c>
      <c r="C17" s="1">
        <v>0.61599999999999999</v>
      </c>
      <c r="D17" s="1">
        <v>0.56699999999999995</v>
      </c>
    </row>
    <row r="18" spans="1:4" x14ac:dyDescent="0.25">
      <c r="A18" t="s">
        <v>5</v>
      </c>
      <c r="B18" t="s">
        <v>7</v>
      </c>
      <c r="C18" s="1">
        <v>0.67500000000000004</v>
      </c>
      <c r="D18" s="1">
        <v>0.57999999999999996</v>
      </c>
    </row>
    <row r="19" spans="1:4" x14ac:dyDescent="0.25">
      <c r="A19" t="s">
        <v>5</v>
      </c>
      <c r="B19" t="s">
        <v>8</v>
      </c>
      <c r="C19" s="1">
        <v>0.76</v>
      </c>
      <c r="D19" s="1">
        <v>0.68600000000000005</v>
      </c>
    </row>
    <row r="20" spans="1:4" x14ac:dyDescent="0.25">
      <c r="A20" t="s">
        <v>5</v>
      </c>
      <c r="B20" t="s">
        <v>9</v>
      </c>
      <c r="C20" s="1">
        <v>0.79</v>
      </c>
      <c r="D20" s="1">
        <v>0.75800000000000001</v>
      </c>
    </row>
    <row r="21" spans="1:4" x14ac:dyDescent="0.25">
      <c r="A21" t="s">
        <v>5</v>
      </c>
      <c r="B21" t="s">
        <v>10</v>
      </c>
      <c r="C21" s="1">
        <v>0.86599999999999999</v>
      </c>
      <c r="D21" s="1">
        <v>0.82299999999999995</v>
      </c>
    </row>
    <row r="22" spans="1:4" x14ac:dyDescent="0.25">
      <c r="A22" t="s">
        <v>5</v>
      </c>
      <c r="B22" t="s">
        <v>11</v>
      </c>
      <c r="C22" s="1">
        <v>0.89600000000000002</v>
      </c>
      <c r="D22" s="1">
        <v>0.85799999999999998</v>
      </c>
    </row>
    <row r="23" spans="1:4" x14ac:dyDescent="0.25">
      <c r="A23" t="s">
        <v>5</v>
      </c>
      <c r="B23" t="s">
        <v>12</v>
      </c>
      <c r="C23" s="1">
        <v>0.48299999999999998</v>
      </c>
      <c r="D23" s="1">
        <v>0.45900000000000002</v>
      </c>
    </row>
    <row r="24" spans="1:4" x14ac:dyDescent="0.25">
      <c r="A24" t="s">
        <v>5</v>
      </c>
      <c r="B24" t="s">
        <v>13</v>
      </c>
      <c r="C24" s="1">
        <v>0.55300000000000005</v>
      </c>
      <c r="D24">
        <v>0.48099999999999998</v>
      </c>
    </row>
    <row r="25" spans="1:4" x14ac:dyDescent="0.25">
      <c r="A25" t="s">
        <v>5</v>
      </c>
      <c r="B25" t="s">
        <v>14</v>
      </c>
      <c r="C25" s="1">
        <v>0.61</v>
      </c>
      <c r="D25" s="1">
        <v>0.56799999999999995</v>
      </c>
    </row>
    <row r="26" spans="1:4" x14ac:dyDescent="0.25">
      <c r="A26" t="s">
        <v>5</v>
      </c>
      <c r="B26" t="s">
        <v>15</v>
      </c>
      <c r="C26" s="1">
        <v>0.64900000000000002</v>
      </c>
      <c r="D26" s="1">
        <v>0.63100000000000001</v>
      </c>
    </row>
    <row r="27" spans="1:4" x14ac:dyDescent="0.25">
      <c r="A27" t="s">
        <v>5</v>
      </c>
      <c r="B27" t="s">
        <v>16</v>
      </c>
      <c r="C27" s="1">
        <v>0.68400000000000005</v>
      </c>
      <c r="D27" s="1">
        <v>0.65900000000000003</v>
      </c>
    </row>
    <row r="28" spans="1:4" x14ac:dyDescent="0.25">
      <c r="A28" t="s">
        <v>5</v>
      </c>
      <c r="B28" t="s">
        <v>17</v>
      </c>
      <c r="C28" s="1">
        <v>0.81100000000000005</v>
      </c>
      <c r="D28" s="1">
        <v>0.748</v>
      </c>
    </row>
    <row r="29" spans="1:4" x14ac:dyDescent="0.25">
      <c r="A29" t="s">
        <v>5</v>
      </c>
      <c r="B29" t="s">
        <v>18</v>
      </c>
      <c r="C29" s="1">
        <v>0.874</v>
      </c>
      <c r="D29" s="1">
        <v>0.84</v>
      </c>
    </row>
    <row r="30" spans="1:4" x14ac:dyDescent="0.25">
      <c r="A30" t="s">
        <v>5</v>
      </c>
      <c r="B30" t="s">
        <v>19</v>
      </c>
      <c r="C30" s="1">
        <v>0.92900000000000005</v>
      </c>
      <c r="D30" s="1">
        <v>0.879</v>
      </c>
    </row>
    <row r="31" spans="1:4" x14ac:dyDescent="0.25">
      <c r="A31" t="s">
        <v>6</v>
      </c>
      <c r="B31" t="s">
        <v>7</v>
      </c>
      <c r="C31" s="1">
        <v>0.6</v>
      </c>
      <c r="D31" s="1">
        <v>0.55400000000000005</v>
      </c>
    </row>
    <row r="32" spans="1:4" x14ac:dyDescent="0.25">
      <c r="A32" t="s">
        <v>6</v>
      </c>
      <c r="B32" t="s">
        <v>8</v>
      </c>
      <c r="C32" s="1">
        <v>0.67200000000000004</v>
      </c>
      <c r="D32" s="1">
        <v>0.61399999999999999</v>
      </c>
    </row>
    <row r="33" spans="1:4" x14ac:dyDescent="0.25">
      <c r="A33" t="s">
        <v>6</v>
      </c>
      <c r="B33" t="s">
        <v>9</v>
      </c>
      <c r="C33" s="1">
        <v>0.752</v>
      </c>
      <c r="D33" s="1">
        <v>0.67900000000000005</v>
      </c>
    </row>
    <row r="34" spans="1:4" x14ac:dyDescent="0.25">
      <c r="A34" t="s">
        <v>6</v>
      </c>
      <c r="B34" t="s">
        <v>10</v>
      </c>
      <c r="C34" s="2">
        <v>0.747</v>
      </c>
      <c r="D34" s="1">
        <v>0.73399999999999999</v>
      </c>
    </row>
    <row r="35" spans="1:4" x14ac:dyDescent="0.25">
      <c r="A35" t="s">
        <v>6</v>
      </c>
      <c r="B35" t="s">
        <v>11</v>
      </c>
      <c r="C35" s="1">
        <v>0.86799999999999999</v>
      </c>
      <c r="D35" s="1">
        <v>0.80400000000000005</v>
      </c>
    </row>
    <row r="36" spans="1:4" x14ac:dyDescent="0.25">
      <c r="A36" t="s">
        <v>6</v>
      </c>
      <c r="B36" t="s">
        <v>12</v>
      </c>
      <c r="C36" s="1">
        <v>0.35899999999999999</v>
      </c>
      <c r="D36" s="1">
        <v>0.3</v>
      </c>
    </row>
    <row r="37" spans="1:4" x14ac:dyDescent="0.25">
      <c r="A37" t="s">
        <v>6</v>
      </c>
      <c r="B37" t="s">
        <v>13</v>
      </c>
      <c r="C37" s="1">
        <v>0.502</v>
      </c>
      <c r="D37" s="1">
        <v>0.433</v>
      </c>
    </row>
    <row r="38" spans="1:4" x14ac:dyDescent="0.25">
      <c r="A38" t="s">
        <v>6</v>
      </c>
      <c r="B38" t="s">
        <v>14</v>
      </c>
      <c r="C38" s="1">
        <v>0.53200000000000003</v>
      </c>
      <c r="D38" s="1">
        <v>0.48499999999999999</v>
      </c>
    </row>
    <row r="39" spans="1:4" x14ac:dyDescent="0.25">
      <c r="A39" t="s">
        <v>6</v>
      </c>
      <c r="B39" t="s">
        <v>15</v>
      </c>
      <c r="C39" s="1">
        <v>0.59399999999999997</v>
      </c>
      <c r="D39" s="1">
        <v>0.58499999999999996</v>
      </c>
    </row>
    <row r="40" spans="1:4" x14ac:dyDescent="0.25">
      <c r="A40" t="s">
        <v>6</v>
      </c>
      <c r="B40" t="s">
        <v>16</v>
      </c>
      <c r="C40" s="1">
        <v>0.68700000000000006</v>
      </c>
      <c r="D40" s="2">
        <v>0.60399999999999998</v>
      </c>
    </row>
    <row r="41" spans="1:4" x14ac:dyDescent="0.25">
      <c r="A41" t="s">
        <v>6</v>
      </c>
      <c r="B41" t="s">
        <v>17</v>
      </c>
      <c r="C41">
        <v>0.752</v>
      </c>
      <c r="D41" s="2">
        <v>0.71299999999999997</v>
      </c>
    </row>
    <row r="42" spans="1:4" x14ac:dyDescent="0.25">
      <c r="A42" t="s">
        <v>6</v>
      </c>
      <c r="B42" t="s">
        <v>18</v>
      </c>
      <c r="C42">
        <v>0.82599999999999996</v>
      </c>
      <c r="D42" s="2">
        <v>0.754</v>
      </c>
    </row>
    <row r="43" spans="1:4" x14ac:dyDescent="0.25">
      <c r="A43" t="s">
        <v>6</v>
      </c>
      <c r="B43" t="s">
        <v>19</v>
      </c>
      <c r="C43">
        <v>0.84599999999999997</v>
      </c>
      <c r="D43" s="2">
        <v>0.81399999999999995</v>
      </c>
    </row>
    <row r="44" spans="1:4" x14ac:dyDescent="0.25">
      <c r="A44" t="s">
        <v>7</v>
      </c>
      <c r="B44" t="s">
        <v>8</v>
      </c>
      <c r="C44">
        <v>0.58199999999999996</v>
      </c>
      <c r="D44" s="2">
        <v>0.53100000000000003</v>
      </c>
    </row>
    <row r="45" spans="1:4" x14ac:dyDescent="0.25">
      <c r="A45" t="s">
        <v>7</v>
      </c>
      <c r="B45" t="s">
        <v>9</v>
      </c>
      <c r="C45">
        <v>0.70899999999999996</v>
      </c>
      <c r="D45" s="2">
        <v>0.64300000000000002</v>
      </c>
    </row>
    <row r="46" spans="1:4" x14ac:dyDescent="0.25">
      <c r="A46" t="s">
        <v>7</v>
      </c>
      <c r="B46" t="s">
        <v>10</v>
      </c>
      <c r="C46">
        <v>0.71499999999999997</v>
      </c>
      <c r="D46" s="1">
        <v>0.65800000000000003</v>
      </c>
    </row>
    <row r="47" spans="1:4" x14ac:dyDescent="0.25">
      <c r="A47" t="s">
        <v>7</v>
      </c>
      <c r="B47" t="s">
        <v>11</v>
      </c>
      <c r="C47">
        <v>0.78200000000000003</v>
      </c>
      <c r="D47" s="1">
        <v>0.76600000000000001</v>
      </c>
    </row>
    <row r="48" spans="1:4" x14ac:dyDescent="0.25">
      <c r="A48" t="s">
        <v>7</v>
      </c>
      <c r="B48" t="s">
        <v>12</v>
      </c>
      <c r="C48">
        <v>0.33</v>
      </c>
      <c r="D48" s="1">
        <v>0.30499999999999999</v>
      </c>
    </row>
    <row r="49" spans="1:4" x14ac:dyDescent="0.25">
      <c r="A49" t="s">
        <v>7</v>
      </c>
      <c r="B49" t="s">
        <v>13</v>
      </c>
      <c r="C49">
        <v>0.40100000000000002</v>
      </c>
      <c r="D49" s="1">
        <v>0.38500000000000001</v>
      </c>
    </row>
    <row r="50" spans="1:4" x14ac:dyDescent="0.25">
      <c r="A50" t="s">
        <v>7</v>
      </c>
      <c r="B50" t="s">
        <v>14</v>
      </c>
      <c r="C50">
        <v>0.45300000000000001</v>
      </c>
      <c r="D50" s="1">
        <v>0.38500000000000001</v>
      </c>
    </row>
    <row r="51" spans="1:4" x14ac:dyDescent="0.25">
      <c r="A51" t="s">
        <v>7</v>
      </c>
      <c r="B51" t="s">
        <v>15</v>
      </c>
      <c r="C51">
        <v>0.52300000000000002</v>
      </c>
      <c r="D51" s="1">
        <v>0.47299999999999998</v>
      </c>
    </row>
    <row r="52" spans="1:4" x14ac:dyDescent="0.25">
      <c r="A52" t="s">
        <v>7</v>
      </c>
      <c r="B52" t="s">
        <v>16</v>
      </c>
      <c r="C52" s="1">
        <v>0.60699999999999998</v>
      </c>
      <c r="D52" s="1">
        <v>0.53400000000000003</v>
      </c>
    </row>
    <row r="53" spans="1:4" x14ac:dyDescent="0.25">
      <c r="A53" t="s">
        <v>7</v>
      </c>
      <c r="B53" t="s">
        <v>17</v>
      </c>
      <c r="C53" s="1">
        <v>0.63100000000000001</v>
      </c>
      <c r="D53" s="1">
        <v>0.59399999999999997</v>
      </c>
    </row>
    <row r="54" spans="1:4" x14ac:dyDescent="0.25">
      <c r="A54" t="s">
        <v>7</v>
      </c>
      <c r="B54" t="s">
        <v>18</v>
      </c>
      <c r="C54" s="1">
        <v>0.77200000000000002</v>
      </c>
      <c r="D54" s="1">
        <v>0.70599999999999996</v>
      </c>
    </row>
    <row r="55" spans="1:4" x14ac:dyDescent="0.25">
      <c r="A55" t="s">
        <v>7</v>
      </c>
      <c r="B55" t="s">
        <v>19</v>
      </c>
      <c r="C55" s="1">
        <v>0.81899999999999995</v>
      </c>
      <c r="D55" s="1">
        <v>0.76500000000000001</v>
      </c>
    </row>
    <row r="56" spans="1:4" x14ac:dyDescent="0.25">
      <c r="A56" t="s">
        <v>8</v>
      </c>
      <c r="B56" t="s">
        <v>9</v>
      </c>
      <c r="C56" s="1">
        <v>0.57499999999999996</v>
      </c>
      <c r="D56" s="1">
        <v>0.52300000000000002</v>
      </c>
    </row>
    <row r="57" spans="1:4" x14ac:dyDescent="0.25">
      <c r="A57" t="s">
        <v>8</v>
      </c>
      <c r="B57" t="s">
        <v>10</v>
      </c>
      <c r="C57" s="1">
        <v>0.68100000000000005</v>
      </c>
      <c r="D57" s="1">
        <v>0.58399999999999996</v>
      </c>
    </row>
    <row r="58" spans="1:4" x14ac:dyDescent="0.25">
      <c r="A58" t="s">
        <v>8</v>
      </c>
      <c r="B58" t="s">
        <v>11</v>
      </c>
      <c r="C58" s="1">
        <v>0.72899999999999998</v>
      </c>
      <c r="D58" s="1">
        <v>0.65800000000000003</v>
      </c>
    </row>
    <row r="59" spans="1:4" x14ac:dyDescent="0.25">
      <c r="A59" t="s">
        <v>8</v>
      </c>
      <c r="B59" t="s">
        <v>12</v>
      </c>
      <c r="C59" s="1">
        <v>0.27600000000000002</v>
      </c>
      <c r="D59" s="1">
        <v>0.221</v>
      </c>
    </row>
    <row r="60" spans="1:4" x14ac:dyDescent="0.25">
      <c r="A60" t="s">
        <v>8</v>
      </c>
      <c r="B60" t="s">
        <v>13</v>
      </c>
      <c r="C60" s="1">
        <v>0.36099999999999999</v>
      </c>
      <c r="D60" s="1">
        <v>0.30199999999999999</v>
      </c>
    </row>
    <row r="61" spans="1:4" x14ac:dyDescent="0.25">
      <c r="A61" t="s">
        <v>8</v>
      </c>
      <c r="B61" t="s">
        <v>14</v>
      </c>
      <c r="C61" s="1">
        <v>0.4</v>
      </c>
      <c r="D61" s="1">
        <v>0.33600000000000002</v>
      </c>
    </row>
    <row r="62" spans="1:4" x14ac:dyDescent="0.25">
      <c r="A62" t="s">
        <v>8</v>
      </c>
      <c r="B62" t="s">
        <v>15</v>
      </c>
      <c r="C62" s="1">
        <v>0.435</v>
      </c>
      <c r="D62" s="1">
        <v>0.36099999999999999</v>
      </c>
    </row>
    <row r="63" spans="1:4" x14ac:dyDescent="0.25">
      <c r="A63" t="s">
        <v>8</v>
      </c>
      <c r="B63" t="s">
        <v>16</v>
      </c>
      <c r="C63" s="1">
        <v>0.52800000000000002</v>
      </c>
      <c r="D63" s="1">
        <v>0.47599999999999998</v>
      </c>
    </row>
    <row r="64" spans="1:4" x14ac:dyDescent="0.25">
      <c r="A64" t="s">
        <v>8</v>
      </c>
      <c r="B64" t="s">
        <v>17</v>
      </c>
      <c r="C64" s="1">
        <v>0.55900000000000005</v>
      </c>
      <c r="D64" s="1">
        <v>0.55300000000000005</v>
      </c>
    </row>
    <row r="65" spans="1:4" x14ac:dyDescent="0.25">
      <c r="A65" t="s">
        <v>8</v>
      </c>
      <c r="B65" t="s">
        <v>18</v>
      </c>
      <c r="C65" s="1">
        <v>0.66200000000000003</v>
      </c>
      <c r="D65" s="1">
        <v>0.59299999999999997</v>
      </c>
    </row>
    <row r="66" spans="1:4" x14ac:dyDescent="0.25">
      <c r="A66" t="s">
        <v>8</v>
      </c>
      <c r="B66" t="s">
        <v>19</v>
      </c>
      <c r="C66" s="1">
        <v>0.77400000000000002</v>
      </c>
      <c r="D66" s="1">
        <v>0.68799999999999994</v>
      </c>
    </row>
    <row r="67" spans="1:4" x14ac:dyDescent="0.25">
      <c r="A67" t="s">
        <v>9</v>
      </c>
      <c r="B67" t="s">
        <v>10</v>
      </c>
      <c r="C67" s="1">
        <v>0.61899999999999999</v>
      </c>
      <c r="D67" s="1">
        <v>0.56299999999999994</v>
      </c>
    </row>
    <row r="68" spans="1:4" x14ac:dyDescent="0.25">
      <c r="A68" t="s">
        <v>9</v>
      </c>
      <c r="B68" t="s">
        <v>11</v>
      </c>
      <c r="C68" s="1">
        <v>0.64500000000000002</v>
      </c>
      <c r="D68" s="1">
        <v>0.63600000000000001</v>
      </c>
    </row>
    <row r="69" spans="1:4" x14ac:dyDescent="0.25">
      <c r="A69" t="s">
        <v>9</v>
      </c>
      <c r="B69" t="s">
        <v>12</v>
      </c>
      <c r="C69" s="1">
        <v>0.18</v>
      </c>
      <c r="D69" s="1">
        <v>0.15</v>
      </c>
    </row>
    <row r="70" spans="1:4" x14ac:dyDescent="0.25">
      <c r="A70" t="s">
        <v>9</v>
      </c>
      <c r="B70" t="s">
        <v>13</v>
      </c>
      <c r="C70" s="1">
        <v>0.28499999999999998</v>
      </c>
      <c r="D70" s="1">
        <v>0.254</v>
      </c>
    </row>
    <row r="71" spans="1:4" x14ac:dyDescent="0.25">
      <c r="A71" t="s">
        <v>9</v>
      </c>
      <c r="B71" t="s">
        <v>14</v>
      </c>
      <c r="C71" s="1">
        <v>0.33100000000000002</v>
      </c>
      <c r="D71" s="1">
        <v>0.313</v>
      </c>
    </row>
    <row r="72" spans="1:4" x14ac:dyDescent="0.25">
      <c r="A72" t="s">
        <v>9</v>
      </c>
      <c r="B72" t="s">
        <v>15</v>
      </c>
      <c r="C72" s="1">
        <v>0.34599999999999997</v>
      </c>
      <c r="D72" s="1">
        <v>0.32600000000000001</v>
      </c>
    </row>
    <row r="73" spans="1:4" x14ac:dyDescent="0.25">
      <c r="A73" t="s">
        <v>9</v>
      </c>
      <c r="B73" t="s">
        <v>16</v>
      </c>
      <c r="C73" s="1">
        <v>0.48899999999999999</v>
      </c>
      <c r="D73" s="1">
        <v>0.436</v>
      </c>
    </row>
    <row r="74" spans="1:4" x14ac:dyDescent="0.25">
      <c r="A74" t="s">
        <v>9</v>
      </c>
      <c r="B74" t="s">
        <v>17</v>
      </c>
      <c r="C74" s="1">
        <v>0.51600000000000001</v>
      </c>
      <c r="D74" s="1">
        <v>0.441</v>
      </c>
    </row>
    <row r="75" spans="1:4" x14ac:dyDescent="0.25">
      <c r="A75" t="s">
        <v>9</v>
      </c>
      <c r="B75" t="s">
        <v>18</v>
      </c>
      <c r="C75" s="1">
        <v>0.56100000000000005</v>
      </c>
      <c r="D75" s="1">
        <v>0.505</v>
      </c>
    </row>
    <row r="76" spans="1:4" x14ac:dyDescent="0.25">
      <c r="A76" t="s">
        <v>9</v>
      </c>
      <c r="B76" t="s">
        <v>19</v>
      </c>
      <c r="C76" s="1">
        <v>0.65</v>
      </c>
      <c r="D76" s="1">
        <v>0.6</v>
      </c>
    </row>
    <row r="77" spans="1:4" x14ac:dyDescent="0.25">
      <c r="A77" t="s">
        <v>10</v>
      </c>
      <c r="B77" t="s">
        <v>11</v>
      </c>
      <c r="C77" s="1">
        <v>0.55600000000000005</v>
      </c>
      <c r="D77" s="1">
        <v>0.53500000000000003</v>
      </c>
    </row>
    <row r="78" spans="1:4" x14ac:dyDescent="0.25">
      <c r="A78" t="s">
        <v>10</v>
      </c>
      <c r="B78" t="s">
        <v>12</v>
      </c>
      <c r="C78" s="1">
        <v>0.14599999999999999</v>
      </c>
      <c r="D78" s="1">
        <v>4.9000000000000002E-2</v>
      </c>
    </row>
    <row r="79" spans="1:4" x14ac:dyDescent="0.25">
      <c r="A79" t="s">
        <v>10</v>
      </c>
      <c r="B79" t="s">
        <v>13</v>
      </c>
      <c r="C79" s="1">
        <v>0.22700000000000001</v>
      </c>
      <c r="D79" s="1">
        <v>0.161</v>
      </c>
    </row>
    <row r="80" spans="1:4" x14ac:dyDescent="0.25">
      <c r="A80" t="s">
        <v>10</v>
      </c>
      <c r="B80" t="s">
        <v>14</v>
      </c>
      <c r="C80" s="1">
        <v>0.28299999999999997</v>
      </c>
      <c r="D80" s="1">
        <v>0.23599999999999999</v>
      </c>
    </row>
    <row r="81" spans="1:4" x14ac:dyDescent="0.25">
      <c r="A81" t="s">
        <v>10</v>
      </c>
      <c r="B81" t="s">
        <v>15</v>
      </c>
      <c r="C81" s="1">
        <v>0.37</v>
      </c>
      <c r="D81" s="1">
        <v>0.30099999999999999</v>
      </c>
    </row>
    <row r="82" spans="1:4" x14ac:dyDescent="0.25">
      <c r="A82" t="s">
        <v>10</v>
      </c>
      <c r="B82" t="s">
        <v>16</v>
      </c>
      <c r="C82" s="1">
        <v>0.39</v>
      </c>
      <c r="D82" s="1">
        <v>0.33300000000000002</v>
      </c>
    </row>
    <row r="83" spans="1:4" x14ac:dyDescent="0.25">
      <c r="A83" t="s">
        <v>10</v>
      </c>
      <c r="B83" t="s">
        <v>17</v>
      </c>
      <c r="C83" s="1">
        <v>0.45900000000000002</v>
      </c>
      <c r="D83" s="1">
        <v>0.4</v>
      </c>
    </row>
    <row r="84" spans="1:4" x14ac:dyDescent="0.25">
      <c r="A84" t="s">
        <v>10</v>
      </c>
      <c r="B84" t="s">
        <v>18</v>
      </c>
      <c r="C84" s="1">
        <v>0.48599999999999999</v>
      </c>
      <c r="D84" s="1">
        <v>0.46600000000000003</v>
      </c>
    </row>
    <row r="85" spans="1:4" x14ac:dyDescent="0.25">
      <c r="A85" t="s">
        <v>10</v>
      </c>
      <c r="B85" t="s">
        <v>19</v>
      </c>
      <c r="C85" s="1">
        <v>0.59899999999999998</v>
      </c>
      <c r="D85" s="1">
        <v>0.50600000000000001</v>
      </c>
    </row>
    <row r="86" spans="1:4" x14ac:dyDescent="0.25">
      <c r="A86" t="s">
        <v>11</v>
      </c>
      <c r="B86" t="s">
        <v>12</v>
      </c>
      <c r="C86" s="1">
        <v>1.7999999999999999E-2</v>
      </c>
      <c r="D86" s="1">
        <v>2E-3</v>
      </c>
    </row>
    <row r="87" spans="1:4" x14ac:dyDescent="0.25">
      <c r="A87" t="s">
        <v>11</v>
      </c>
      <c r="B87" t="s">
        <v>13</v>
      </c>
      <c r="C87" s="1">
        <v>0.11799999999999999</v>
      </c>
      <c r="D87" s="1">
        <v>9.9000000000000005E-2</v>
      </c>
    </row>
    <row r="88" spans="1:4" x14ac:dyDescent="0.25">
      <c r="A88" t="s">
        <v>11</v>
      </c>
      <c r="B88" t="s">
        <v>14</v>
      </c>
      <c r="C88" s="1">
        <v>0.16900000000000001</v>
      </c>
      <c r="D88" s="1">
        <v>0.11899999999999999</v>
      </c>
    </row>
    <row r="89" spans="1:4" x14ac:dyDescent="0.25">
      <c r="A89" t="s">
        <v>11</v>
      </c>
      <c r="B89" t="s">
        <v>15</v>
      </c>
      <c r="C89" s="1">
        <v>0.25700000000000001</v>
      </c>
      <c r="D89" s="1">
        <v>0.19</v>
      </c>
    </row>
    <row r="90" spans="1:4" x14ac:dyDescent="0.25">
      <c r="A90" t="s">
        <v>11</v>
      </c>
      <c r="B90" t="s">
        <v>16</v>
      </c>
      <c r="C90" s="1">
        <v>0.32100000000000001</v>
      </c>
      <c r="D90" s="1">
        <v>0.26600000000000001</v>
      </c>
    </row>
    <row r="91" spans="1:4" x14ac:dyDescent="0.25">
      <c r="A91" t="s">
        <v>11</v>
      </c>
      <c r="B91" t="s">
        <v>17</v>
      </c>
      <c r="C91" s="1">
        <v>0.39400000000000002</v>
      </c>
      <c r="D91" s="1">
        <v>0.34</v>
      </c>
    </row>
    <row r="92" spans="1:4" x14ac:dyDescent="0.25">
      <c r="A92" t="s">
        <v>11</v>
      </c>
      <c r="B92" t="s">
        <v>18</v>
      </c>
      <c r="C92" s="1">
        <v>0.45600000000000002</v>
      </c>
      <c r="D92" s="1">
        <v>0.40699999999999997</v>
      </c>
    </row>
    <row r="93" spans="1:4" x14ac:dyDescent="0.25">
      <c r="A93" t="s">
        <v>11</v>
      </c>
      <c r="B93" t="s">
        <v>19</v>
      </c>
      <c r="C93" s="1">
        <v>0.57499999999999996</v>
      </c>
      <c r="D93" s="1">
        <v>0.52300000000000002</v>
      </c>
    </row>
    <row r="94" spans="1:4" x14ac:dyDescent="0.25">
      <c r="A94" t="s">
        <v>12</v>
      </c>
      <c r="B94" t="s">
        <v>13</v>
      </c>
      <c r="C94" s="1">
        <v>0.61899999999999999</v>
      </c>
      <c r="D94" s="1">
        <v>0.52600000000000002</v>
      </c>
    </row>
    <row r="95" spans="1:4" x14ac:dyDescent="0.25">
      <c r="A95" t="s">
        <v>12</v>
      </c>
      <c r="B95" t="s">
        <v>14</v>
      </c>
      <c r="C95" s="1">
        <v>0.68100000000000005</v>
      </c>
      <c r="D95" s="1">
        <v>0.62</v>
      </c>
    </row>
    <row r="96" spans="1:4" x14ac:dyDescent="0.25">
      <c r="A96" t="s">
        <v>12</v>
      </c>
      <c r="B96" t="s">
        <v>15</v>
      </c>
      <c r="C96" s="1">
        <v>0.73099999999999998</v>
      </c>
      <c r="D96" s="1">
        <v>0.69</v>
      </c>
    </row>
    <row r="97" spans="1:4" x14ac:dyDescent="0.25">
      <c r="A97" t="s">
        <v>12</v>
      </c>
      <c r="B97" t="s">
        <v>16</v>
      </c>
      <c r="C97" s="1">
        <v>0.80700000000000005</v>
      </c>
      <c r="D97" s="1">
        <v>0.75700000000000001</v>
      </c>
    </row>
    <row r="98" spans="1:4" x14ac:dyDescent="0.25">
      <c r="A98" t="s">
        <v>12</v>
      </c>
      <c r="B98" t="s">
        <v>17</v>
      </c>
      <c r="C98" s="1">
        <v>0.88900000000000001</v>
      </c>
      <c r="D98" s="1">
        <v>0.81299999999999994</v>
      </c>
    </row>
    <row r="99" spans="1:4" x14ac:dyDescent="0.25">
      <c r="A99" t="s">
        <v>12</v>
      </c>
      <c r="B99" t="s">
        <v>18</v>
      </c>
      <c r="C99" s="1">
        <v>0.92300000000000004</v>
      </c>
      <c r="D99" s="1">
        <v>0.88800000000000001</v>
      </c>
    </row>
    <row r="100" spans="1:4" x14ac:dyDescent="0.25">
      <c r="A100" t="s">
        <v>12</v>
      </c>
      <c r="B100" t="s">
        <v>19</v>
      </c>
      <c r="C100" s="1">
        <v>0.98199999999999998</v>
      </c>
      <c r="D100" s="1">
        <v>0.94299999999999995</v>
      </c>
    </row>
    <row r="101" spans="1:4" x14ac:dyDescent="0.25">
      <c r="A101" t="s">
        <v>13</v>
      </c>
      <c r="B101" t="s">
        <v>14</v>
      </c>
      <c r="C101" s="1">
        <v>0.60799999999999998</v>
      </c>
      <c r="D101" s="1">
        <v>0.55800000000000005</v>
      </c>
    </row>
    <row r="102" spans="1:4" x14ac:dyDescent="0.25">
      <c r="A102" t="s">
        <v>13</v>
      </c>
      <c r="B102" t="s">
        <v>15</v>
      </c>
      <c r="C102" s="1">
        <v>0.62</v>
      </c>
      <c r="D102" s="1">
        <v>0.60099999999999998</v>
      </c>
    </row>
    <row r="103" spans="1:4" x14ac:dyDescent="0.25">
      <c r="A103" t="s">
        <v>13</v>
      </c>
      <c r="B103" t="s">
        <v>16</v>
      </c>
      <c r="C103" s="1">
        <v>0.68899999999999995</v>
      </c>
      <c r="D103" s="1">
        <v>0.66700000000000004</v>
      </c>
    </row>
    <row r="104" spans="1:4" x14ac:dyDescent="0.25">
      <c r="A104" t="s">
        <v>13</v>
      </c>
      <c r="B104" t="s">
        <v>17</v>
      </c>
      <c r="C104" s="1">
        <v>0.79400000000000004</v>
      </c>
      <c r="D104" s="1">
        <v>0.749</v>
      </c>
    </row>
    <row r="105" spans="1:4" x14ac:dyDescent="0.25">
      <c r="A105" t="s">
        <v>13</v>
      </c>
      <c r="B105" t="s">
        <v>18</v>
      </c>
      <c r="C105" s="1">
        <v>0.84699999999999998</v>
      </c>
      <c r="D105" s="1">
        <v>0.79700000000000004</v>
      </c>
    </row>
    <row r="106" spans="1:4" x14ac:dyDescent="0.25">
      <c r="A106" t="s">
        <v>13</v>
      </c>
      <c r="B106" t="s">
        <v>19</v>
      </c>
      <c r="C106" s="1">
        <v>0.93700000000000006</v>
      </c>
      <c r="D106" s="1">
        <v>0.90700000000000003</v>
      </c>
    </row>
    <row r="107" spans="1:4" x14ac:dyDescent="0.25">
      <c r="A107" t="s">
        <v>14</v>
      </c>
      <c r="B107" t="s">
        <v>15</v>
      </c>
      <c r="C107" s="1">
        <v>0.56899999999999995</v>
      </c>
      <c r="D107" s="1">
        <v>0.48699999999999999</v>
      </c>
    </row>
    <row r="108" spans="1:4" x14ac:dyDescent="0.25">
      <c r="A108" t="s">
        <v>14</v>
      </c>
      <c r="B108" t="s">
        <v>16</v>
      </c>
      <c r="C108" s="1">
        <v>0.65</v>
      </c>
      <c r="D108" s="1">
        <v>0.55300000000000005</v>
      </c>
    </row>
    <row r="109" spans="1:4" x14ac:dyDescent="0.25">
      <c r="A109" t="s">
        <v>14</v>
      </c>
      <c r="B109" t="s">
        <v>17</v>
      </c>
      <c r="C109" s="1">
        <v>0.70499999999999996</v>
      </c>
      <c r="D109" s="1">
        <v>0.68</v>
      </c>
    </row>
    <row r="110" spans="1:4" x14ac:dyDescent="0.25">
      <c r="A110" t="s">
        <v>14</v>
      </c>
      <c r="B110" t="s">
        <v>18</v>
      </c>
      <c r="C110" s="1">
        <v>0.78700000000000003</v>
      </c>
      <c r="D110">
        <v>0.748</v>
      </c>
    </row>
    <row r="111" spans="1:4" x14ac:dyDescent="0.25">
      <c r="A111" t="s">
        <v>14</v>
      </c>
      <c r="B111" t="s">
        <v>19</v>
      </c>
      <c r="C111" s="1">
        <v>0.85</v>
      </c>
      <c r="D111">
        <v>0.76</v>
      </c>
    </row>
    <row r="112" spans="1:4" x14ac:dyDescent="0.25">
      <c r="A112" t="s">
        <v>15</v>
      </c>
      <c r="B112" t="s">
        <v>16</v>
      </c>
      <c r="C112" s="1">
        <v>0.58899999999999997</v>
      </c>
      <c r="D112">
        <v>0.57299999999999995</v>
      </c>
    </row>
    <row r="113" spans="1:4" x14ac:dyDescent="0.25">
      <c r="A113" t="s">
        <v>15</v>
      </c>
      <c r="B113" t="s">
        <v>17</v>
      </c>
      <c r="C113" s="1">
        <v>0.68100000000000005</v>
      </c>
      <c r="D113">
        <v>0.627</v>
      </c>
    </row>
    <row r="114" spans="1:4" x14ac:dyDescent="0.25">
      <c r="A114" t="s">
        <v>15</v>
      </c>
      <c r="B114" t="s">
        <v>18</v>
      </c>
      <c r="C114" s="1">
        <v>0.71399999999999997</v>
      </c>
      <c r="D114">
        <v>0.66600000000000004</v>
      </c>
    </row>
    <row r="115" spans="1:4" x14ac:dyDescent="0.25">
      <c r="A115" t="s">
        <v>15</v>
      </c>
      <c r="B115" t="s">
        <v>19</v>
      </c>
      <c r="C115" s="1">
        <v>0.83299999999999996</v>
      </c>
      <c r="D115">
        <v>0.76200000000000001</v>
      </c>
    </row>
    <row r="116" spans="1:4" x14ac:dyDescent="0.25">
      <c r="A116" t="s">
        <v>16</v>
      </c>
      <c r="B116" t="s">
        <v>17</v>
      </c>
      <c r="C116" s="1">
        <v>0.60099999999999998</v>
      </c>
      <c r="D116">
        <v>0.53</v>
      </c>
    </row>
    <row r="117" spans="1:4" x14ac:dyDescent="0.25">
      <c r="A117" t="s">
        <v>16</v>
      </c>
      <c r="B117" t="s">
        <v>18</v>
      </c>
      <c r="C117" s="1">
        <v>0.63300000000000001</v>
      </c>
      <c r="D117">
        <v>0.58499999999999996</v>
      </c>
    </row>
    <row r="118" spans="1:4" x14ac:dyDescent="0.25">
      <c r="A118" t="s">
        <v>16</v>
      </c>
      <c r="B118" t="s">
        <v>19</v>
      </c>
      <c r="C118" s="1">
        <v>0.69799999999999995</v>
      </c>
      <c r="D118">
        <v>0.64500000000000002</v>
      </c>
    </row>
    <row r="119" spans="1:4" x14ac:dyDescent="0.25">
      <c r="A119" t="s">
        <v>17</v>
      </c>
      <c r="B119" t="s">
        <v>18</v>
      </c>
      <c r="C119" s="1">
        <v>0.60399999999999998</v>
      </c>
      <c r="D119" s="1">
        <v>0.54</v>
      </c>
    </row>
    <row r="120" spans="1:4" x14ac:dyDescent="0.25">
      <c r="A120" t="s">
        <v>17</v>
      </c>
      <c r="B120" t="s">
        <v>19</v>
      </c>
      <c r="C120" s="1">
        <v>0.66</v>
      </c>
      <c r="D120" s="1">
        <v>0.58799999999999997</v>
      </c>
    </row>
    <row r="121" spans="1:4" x14ac:dyDescent="0.25">
      <c r="A121" t="s">
        <v>18</v>
      </c>
      <c r="B121" t="s">
        <v>19</v>
      </c>
      <c r="C121" s="1">
        <v>0.57399999999999995</v>
      </c>
      <c r="D121" s="1">
        <v>0.56100000000000005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26" sqref="A1:I26"/>
    </sheetView>
  </sheetViews>
  <sheetFormatPr defaultRowHeight="15.75" x14ac:dyDescent="0.25"/>
  <cols>
    <col min="5" max="5" width="11.875" bestFit="1" customWidth="1"/>
    <col min="9" max="9" width="13.875" customWidth="1"/>
  </cols>
  <sheetData>
    <row r="1" spans="1:9" x14ac:dyDescent="0.25">
      <c r="A1" t="s">
        <v>21</v>
      </c>
      <c r="B1" t="s">
        <v>22</v>
      </c>
      <c r="D1" t="s">
        <v>28</v>
      </c>
      <c r="E1" t="s">
        <v>23</v>
      </c>
      <c r="F1" t="s">
        <v>27</v>
      </c>
    </row>
    <row r="2" spans="1:9" x14ac:dyDescent="0.25">
      <c r="A2" s="1">
        <v>0.97799999999999998</v>
      </c>
      <c r="B2" s="1">
        <v>0.94199999999999995</v>
      </c>
      <c r="E2">
        <f>F2</f>
        <v>0.84874946817599994</v>
      </c>
      <c r="F2">
        <f>$A2^2*$B2^2</f>
        <v>0.84874946817599994</v>
      </c>
    </row>
    <row r="3" spans="1:9" x14ac:dyDescent="0.25">
      <c r="A3" s="1">
        <f>1-A2</f>
        <v>2.200000000000002E-2</v>
      </c>
      <c r="B3" s="1">
        <f>1-B2</f>
        <v>5.8000000000000052E-2</v>
      </c>
      <c r="D3" t="s">
        <v>20</v>
      </c>
      <c r="E3" t="s">
        <v>24</v>
      </c>
      <c r="F3" t="s">
        <v>26</v>
      </c>
      <c r="G3" t="s">
        <v>27</v>
      </c>
    </row>
    <row r="4" spans="1:9" x14ac:dyDescent="0.25">
      <c r="E4">
        <f>SUM(F4:G4)</f>
        <v>0.13956252401548813</v>
      </c>
      <c r="F4">
        <f>_xlfn.BINOM.DIST(2,2,$A2,FALSE)*_xlfn.BINOM.DIST(1,2,$B2,FALSE)*$A2</f>
        <v>0.1022175474157441</v>
      </c>
      <c r="G4">
        <f>_xlfn.BINOM.DIST(1,2,$A2,FALSE)*_xlfn.BINOM.DIST(2,2,$B2,FALSE)*$A2</f>
        <v>3.7344976599744034E-2</v>
      </c>
    </row>
    <row r="5" spans="1:9" x14ac:dyDescent="0.25">
      <c r="D5" t="s">
        <v>28</v>
      </c>
      <c r="E5" t="s">
        <v>25</v>
      </c>
      <c r="F5" t="s">
        <v>26</v>
      </c>
      <c r="G5" t="s">
        <v>27</v>
      </c>
      <c r="H5" t="s">
        <v>29</v>
      </c>
    </row>
    <row r="6" spans="1:9" x14ac:dyDescent="0.25">
      <c r="E6">
        <f>SUM(F6:H6)</f>
        <v>1.064935519459778E-2</v>
      </c>
      <c r="F6">
        <f>$A2^3*$B2*$B3*$B3</f>
        <v>2.9643088750565811E-3</v>
      </c>
      <c r="G6">
        <f>_xlfn.BINOM.DIST(2,3,$A2,FALSE)*_xlfn.BINOM.DIST(1,2,$B2,FALSE)*$B2</f>
        <v>6.4980259283554682E-3</v>
      </c>
      <c r="H6">
        <f>_xlfn.BINOM.DIST(1,3,$A2,FALSE)*$B2^3</f>
        <v>1.1870203911857296E-3</v>
      </c>
    </row>
    <row r="7" spans="1:9" x14ac:dyDescent="0.25">
      <c r="E7" t="s">
        <v>30</v>
      </c>
      <c r="F7" t="s">
        <v>31</v>
      </c>
      <c r="G7" t="s">
        <v>26</v>
      </c>
      <c r="H7" t="s">
        <v>27</v>
      </c>
      <c r="I7" t="s">
        <v>29</v>
      </c>
    </row>
    <row r="8" spans="1:9" x14ac:dyDescent="0.25">
      <c r="D8" t="s">
        <v>20</v>
      </c>
      <c r="E8">
        <f>SUM(F8:I8)</f>
        <v>9.8857331384281585E-4</v>
      </c>
      <c r="F8">
        <f>$A2^4*$B3^3</f>
        <v>1.7850048474385313E-4</v>
      </c>
      <c r="G8">
        <f>_xlfn.BINOM.DIST(2,3,$A2,FALSE)*_xlfn.BINOM.DIST(1,3,$B2,FALSE)*$A2</f>
        <v>5.8693315726120339E-4</v>
      </c>
      <c r="H8">
        <f>_xlfn.BINOM.DIST(1,3,$A2,FALSE)*_xlfn.BINOM.DIST(2,3,$B2,FALSE)*$A2</f>
        <v>2.1443485563573054E-4</v>
      </c>
      <c r="I8">
        <f>$B2^3*$A2*$A3^3</f>
        <v>8.7048162020286934E-6</v>
      </c>
    </row>
    <row r="9" spans="1:9" x14ac:dyDescent="0.25">
      <c r="E9">
        <f>SUM(E8,E6,E4,E2)</f>
        <v>0.99994992069992872</v>
      </c>
    </row>
    <row r="12" spans="1:9" x14ac:dyDescent="0.25">
      <c r="A12" t="s">
        <v>21</v>
      </c>
      <c r="B12" t="s">
        <v>22</v>
      </c>
      <c r="D12" t="s">
        <v>28</v>
      </c>
      <c r="E12" t="s">
        <v>23</v>
      </c>
      <c r="F12" t="s">
        <v>27</v>
      </c>
    </row>
    <row r="13" spans="1:9" x14ac:dyDescent="0.25">
      <c r="A13" s="1">
        <v>2.200000000000002E-2</v>
      </c>
      <c r="B13" s="1">
        <v>5.8000000000000052E-2</v>
      </c>
      <c r="E13">
        <f>F13</f>
        <v>1.6281760000000058E-6</v>
      </c>
      <c r="F13">
        <f>$A13^2*$B13^2</f>
        <v>1.6281760000000058E-6</v>
      </c>
    </row>
    <row r="14" spans="1:9" x14ac:dyDescent="0.25">
      <c r="A14" s="1">
        <f>1-A13</f>
        <v>0.97799999999999998</v>
      </c>
      <c r="B14" s="1">
        <f>1-B13</f>
        <v>0.94199999999999995</v>
      </c>
      <c r="D14" t="s">
        <v>20</v>
      </c>
      <c r="E14" t="s">
        <v>24</v>
      </c>
      <c r="F14" t="s">
        <v>26</v>
      </c>
      <c r="G14" t="s">
        <v>27</v>
      </c>
    </row>
    <row r="15" spans="1:9" x14ac:dyDescent="0.25">
      <c r="E15">
        <f>SUM(F15:G15)</f>
        <v>4.348240512000015E-6</v>
      </c>
      <c r="F15">
        <f>_xlfn.BINOM.DIST(2,2,$A13,FALSE)*_xlfn.BINOM.DIST(1,2,$B13,FALSE)*$A13</f>
        <v>1.1635282560000042E-6</v>
      </c>
      <c r="G15">
        <f>_xlfn.BINOM.DIST(1,2,$A13,FALSE)*_xlfn.BINOM.DIST(2,2,$B13,FALSE)*$A13</f>
        <v>3.1847122560000103E-6</v>
      </c>
    </row>
    <row r="16" spans="1:9" x14ac:dyDescent="0.25">
      <c r="D16" t="s">
        <v>28</v>
      </c>
      <c r="E16" t="s">
        <v>25</v>
      </c>
      <c r="F16" t="s">
        <v>26</v>
      </c>
      <c r="G16" t="s">
        <v>27</v>
      </c>
      <c r="H16" t="s">
        <v>29</v>
      </c>
    </row>
    <row r="17" spans="4:9" x14ac:dyDescent="0.25">
      <c r="E17">
        <f>SUM(F17:H17)</f>
        <v>2.1865038053760072E-5</v>
      </c>
      <c r="F17">
        <f>$A13^3*$B13*$B14*$B14</f>
        <v>5.4802180857600199E-7</v>
      </c>
      <c r="G17">
        <f>_xlfn.BINOM.DIST(2,3,$A13,FALSE)*_xlfn.BINOM.DIST(1,2,$B13,FALSE)*$B13</f>
        <v>8.9999968354560305E-6</v>
      </c>
      <c r="H17">
        <f>_xlfn.BINOM.DIST(1,3,$A13,FALSE)*$B13^3</f>
        <v>1.2317019409728039E-5</v>
      </c>
    </row>
    <row r="18" spans="4:9" x14ac:dyDescent="0.25">
      <c r="E18" t="s">
        <v>30</v>
      </c>
      <c r="F18" t="s">
        <v>31</v>
      </c>
      <c r="G18" t="s">
        <v>26</v>
      </c>
      <c r="H18" t="s">
        <v>27</v>
      </c>
      <c r="I18" t="s">
        <v>29</v>
      </c>
    </row>
    <row r="19" spans="4:9" x14ac:dyDescent="0.25">
      <c r="D19" t="s">
        <v>20</v>
      </c>
      <c r="E19">
        <f>SUM(F19:I19)</f>
        <v>2.2237845505666617E-5</v>
      </c>
      <c r="F19">
        <f>$A13^4*$B14^3</f>
        <v>1.9581386139532868E-7</v>
      </c>
      <c r="G19">
        <f>_xlfn.BINOM.DIST(2,3,$A13,FALSE)*_xlfn.BINOM.DIST(1,3,$B13,FALSE)*$A13</f>
        <v>4.8236879590859672E-6</v>
      </c>
      <c r="H19">
        <f>_xlfn.BINOM.DIST(1,3,$A13,FALSE)*_xlfn.BINOM.DIST(2,3,$B13,FALSE)*$A13</f>
        <v>1.320299535761398E-5</v>
      </c>
      <c r="I19">
        <f>$B13^3*$A13*$A14^3</f>
        <v>4.0153483275713423E-6</v>
      </c>
    </row>
    <row r="20" spans="4:9" x14ac:dyDescent="0.25">
      <c r="E20">
        <f>SUM(E19,E17,E15,E13)</f>
        <v>5.0079300071426711E-5</v>
      </c>
    </row>
    <row r="22" spans="4:9" x14ac:dyDescent="0.25">
      <c r="D22" t="s">
        <v>32</v>
      </c>
      <c r="E22">
        <f>E2+E13</f>
        <v>0.84875109635199997</v>
      </c>
    </row>
    <row r="23" spans="4:9" x14ac:dyDescent="0.25">
      <c r="D23" t="s">
        <v>33</v>
      </c>
      <c r="E23">
        <f>E4+E15</f>
        <v>0.13956687225600012</v>
      </c>
    </row>
    <row r="24" spans="4:9" x14ac:dyDescent="0.25">
      <c r="D24" t="s">
        <v>34</v>
      </c>
      <c r="E24">
        <f>E17+E6</f>
        <v>1.0671220232651541E-2</v>
      </c>
    </row>
    <row r="25" spans="4:9" x14ac:dyDescent="0.25">
      <c r="D25" t="s">
        <v>35</v>
      </c>
      <c r="E25">
        <f>E8+E19</f>
        <v>1.0108111593484825E-3</v>
      </c>
    </row>
    <row r="26" spans="4:9" x14ac:dyDescent="0.25">
      <c r="E26">
        <f>SUM(E22:E25)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win_probabilities.csv</vt:lpstr>
      <vt:lpstr>Sheet1</vt:lpstr>
    </vt:vector>
  </TitlesOfParts>
  <Company>NBA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Yun</dc:creator>
  <cp:lastModifiedBy>Robson</cp:lastModifiedBy>
  <dcterms:created xsi:type="dcterms:W3CDTF">2017-06-01T21:37:39Z</dcterms:created>
  <dcterms:modified xsi:type="dcterms:W3CDTF">2017-07-04T16:19:22Z</dcterms:modified>
</cp:coreProperties>
</file>