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kd44\Desktop\ZControl\"/>
    </mc:Choice>
  </mc:AlternateContent>
  <xr:revisionPtr revIDLastSave="0" documentId="13_ncr:1_{DD87A64A-36EA-41FA-A3E3-AA0AF1F83237}" xr6:coauthVersionLast="47" xr6:coauthVersionMax="47" xr10:uidLastSave="{00000000-0000-0000-0000-000000000000}"/>
  <bookViews>
    <workbookView xWindow="0" yWindow="2010" windowWidth="38700" windowHeight="15435" activeTab="1" xr2:uid="{B44B1A82-C557-42BE-820E-78BB13FF989F}"/>
  </bookViews>
  <sheets>
    <sheet name="Data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5" i="1" l="1"/>
  <c r="G2" i="2"/>
  <c r="H2" i="2" s="1"/>
  <c r="B2" i="2"/>
  <c r="G3" i="1"/>
  <c r="H3" i="1" s="1"/>
  <c r="G4" i="1"/>
  <c r="H4" i="1" s="1"/>
  <c r="G5" i="1"/>
  <c r="H5" i="1" s="1"/>
  <c r="G6" i="1"/>
  <c r="H6" i="1" s="1"/>
  <c r="G7" i="1"/>
  <c r="H7" i="1" s="1"/>
  <c r="G8" i="1"/>
  <c r="H8" i="1" s="1"/>
  <c r="G9" i="1"/>
  <c r="H9" i="1" s="1"/>
  <c r="G10" i="1"/>
  <c r="H10" i="1" s="1"/>
  <c r="G11" i="1"/>
  <c r="H11" i="1" s="1"/>
  <c r="G12" i="1"/>
  <c r="H12" i="1" s="1"/>
  <c r="G13" i="1"/>
  <c r="H13" i="1" s="1"/>
  <c r="G14" i="1"/>
  <c r="H14" i="1" s="1"/>
  <c r="G15" i="1"/>
  <c r="H15" i="1" s="1"/>
  <c r="G16" i="1"/>
  <c r="H16" i="1" s="1"/>
  <c r="G17" i="1"/>
  <c r="H17" i="1" s="1"/>
  <c r="G18" i="1"/>
  <c r="H18" i="1" s="1"/>
  <c r="G19" i="1"/>
  <c r="H19" i="1" s="1"/>
  <c r="G20" i="1"/>
  <c r="H20" i="1" s="1"/>
  <c r="G2" i="1"/>
  <c r="H2" i="1" s="1"/>
  <c r="B3" i="1"/>
  <c r="B20" i="1"/>
  <c r="B19" i="1"/>
  <c r="B2" i="1"/>
  <c r="B18" i="1" l="1"/>
  <c r="B16" i="1"/>
  <c r="B13" i="1"/>
  <c r="B11" i="1"/>
  <c r="B10" i="1"/>
  <c r="B9" i="1"/>
  <c r="B14" i="1"/>
  <c r="B8" i="1"/>
  <c r="B7" i="1"/>
  <c r="B5" i="1"/>
  <c r="B17" i="1"/>
  <c r="B15" i="1"/>
  <c r="B12" i="1"/>
  <c r="B4" i="1"/>
  <c r="B6" i="1"/>
</calcChain>
</file>

<file path=xl/sharedStrings.xml><?xml version="1.0" encoding="utf-8"?>
<sst xmlns="http://schemas.openxmlformats.org/spreadsheetml/2006/main" count="18" uniqueCount="9">
  <si>
    <t>Pin Level</t>
  </si>
  <si>
    <t>Degree per count</t>
  </si>
  <si>
    <t>Duty Cycle %</t>
  </si>
  <si>
    <t>Sample Start Position (Count)</t>
  </si>
  <si>
    <t>Sample Start Time (Millis)</t>
  </si>
  <si>
    <t>Sample End Time (Millis)</t>
  </si>
  <si>
    <t>Sample End Pos (Count</t>
  </si>
  <si>
    <t>Steady State Vel (degree per second)</t>
  </si>
  <si>
    <t>RPM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</si>
</sst>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Input PWM vs. Steady State Velocity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Data!$B$2:$B$20</c:f>
              <c:numCache>
                <c:formatCode>General</c:formatCode>
                <c:ptCount val="19"/>
                <c:pt idx="0">
                  <c:v>11.372549019607844</c:v>
                </c:pt>
                <c:pt idx="1">
                  <c:v>16.470588235294116</c:v>
                </c:pt>
                <c:pt idx="2">
                  <c:v>21.568627450980394</c:v>
                </c:pt>
                <c:pt idx="3">
                  <c:v>27.058823529411764</c:v>
                </c:pt>
                <c:pt idx="4">
                  <c:v>31.372549019607842</c:v>
                </c:pt>
                <c:pt idx="5">
                  <c:v>36.470588235294116</c:v>
                </c:pt>
                <c:pt idx="6">
                  <c:v>41.568627450980394</c:v>
                </c:pt>
                <c:pt idx="7">
                  <c:v>46.274509803921568</c:v>
                </c:pt>
                <c:pt idx="8">
                  <c:v>51.372549019607838</c:v>
                </c:pt>
                <c:pt idx="9">
                  <c:v>56.470588235294116</c:v>
                </c:pt>
                <c:pt idx="10">
                  <c:v>61.568627450980394</c:v>
                </c:pt>
                <c:pt idx="11">
                  <c:v>66.666666666666657</c:v>
                </c:pt>
                <c:pt idx="12">
                  <c:v>71.372549019607845</c:v>
                </c:pt>
                <c:pt idx="13">
                  <c:v>76.470588235294116</c:v>
                </c:pt>
                <c:pt idx="14">
                  <c:v>81.568627450980387</c:v>
                </c:pt>
                <c:pt idx="15">
                  <c:v>86.666666666666671</c:v>
                </c:pt>
                <c:pt idx="16">
                  <c:v>91.372549019607845</c:v>
                </c:pt>
                <c:pt idx="17">
                  <c:v>96.470588235294116</c:v>
                </c:pt>
                <c:pt idx="18">
                  <c:v>100</c:v>
                </c:pt>
              </c:numCache>
            </c:numRef>
          </c:xVal>
          <c:yVal>
            <c:numRef>
              <c:f>Data!$G$2:$G$20</c:f>
              <c:numCache>
                <c:formatCode>General</c:formatCode>
                <c:ptCount val="19"/>
                <c:pt idx="0">
                  <c:v>-22.235734870317003</c:v>
                </c:pt>
                <c:pt idx="1">
                  <c:v>-64.863441168050386</c:v>
                </c:pt>
                <c:pt idx="2">
                  <c:v>-105.95368782161235</c:v>
                </c:pt>
                <c:pt idx="3">
                  <c:v>-145.75496783416727</c:v>
                </c:pt>
                <c:pt idx="4">
                  <c:v>-174.90696012576819</c:v>
                </c:pt>
                <c:pt idx="5">
                  <c:v>-206.73891907349156</c:v>
                </c:pt>
                <c:pt idx="6">
                  <c:v>-232.69010863350491</c:v>
                </c:pt>
                <c:pt idx="7">
                  <c:v>-255.22138059168213</c:v>
                </c:pt>
                <c:pt idx="8">
                  <c:v>-275.95253752680486</c:v>
                </c:pt>
                <c:pt idx="9">
                  <c:v>-297.16335572388164</c:v>
                </c:pt>
                <c:pt idx="10">
                  <c:v>-311.39697056301804</c:v>
                </c:pt>
                <c:pt idx="11">
                  <c:v>-326.05544441268938</c:v>
                </c:pt>
                <c:pt idx="12">
                  <c:v>-337.87878787878788</c:v>
                </c:pt>
                <c:pt idx="13">
                  <c:v>-346.32237782223496</c:v>
                </c:pt>
                <c:pt idx="14">
                  <c:v>-364.85693868800917</c:v>
                </c:pt>
                <c:pt idx="15">
                  <c:v>-363.98799828546936</c:v>
                </c:pt>
                <c:pt idx="16">
                  <c:v>-374.54566242675429</c:v>
                </c:pt>
                <c:pt idx="17">
                  <c:v>-398.5694682675815</c:v>
                </c:pt>
                <c:pt idx="18">
                  <c:v>-411.39819974282045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A60-47D3-ABCB-3AD0835858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081679"/>
        <c:axId val="564077103"/>
      </c:scatterChart>
      <c:valAx>
        <c:axId val="564081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PWM</a:t>
                </a:r>
                <a:r>
                  <a:rPr lang="en-US" baseline="0"/>
                  <a:t>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077103"/>
        <c:crosses val="autoZero"/>
        <c:crossBetween val="midCat"/>
      </c:valAx>
      <c:valAx>
        <c:axId val="564077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Angular</a:t>
                </a:r>
                <a:r>
                  <a:rPr lang="en-US" baseline="0"/>
                  <a:t> Velocity (RPM)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0816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695325</xdr:colOff>
      <xdr:row>26</xdr:row>
      <xdr:rowOff>4762</xdr:rowOff>
    </xdr:from>
    <xdr:to>
      <xdr:col>8</xdr:col>
      <xdr:colOff>142875</xdr:colOff>
      <xdr:row>40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D0ECE1-AF9D-1F46-30AB-9E9D78408C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A6812D-77D3-447C-AC2C-3D3888D6D3CB}">
  <dimension ref="A1:I25"/>
  <sheetViews>
    <sheetView workbookViewId="0">
      <selection activeCell="AA13" sqref="AA13"/>
    </sheetView>
  </sheetViews>
  <sheetFormatPr defaultRowHeight="15" x14ac:dyDescent="0.25"/>
  <cols>
    <col min="2" max="2" width="12" bestFit="1" customWidth="1"/>
    <col min="3" max="3" width="17.28515625" bestFit="1" customWidth="1"/>
    <col min="4" max="4" width="15.7109375" bestFit="1" customWidth="1"/>
    <col min="5" max="5" width="16.28515625" bestFit="1" customWidth="1"/>
    <col min="6" max="6" width="14.85546875" bestFit="1" customWidth="1"/>
    <col min="7" max="7" width="31" bestFit="1" customWidth="1"/>
    <col min="8" max="8" width="31" customWidth="1"/>
  </cols>
  <sheetData>
    <row r="1" spans="1:9" x14ac:dyDescent="0.25">
      <c r="A1" t="s">
        <v>0</v>
      </c>
      <c r="B1" t="s">
        <v>2</v>
      </c>
      <c r="C1" t="s">
        <v>4</v>
      </c>
      <c r="D1" t="s">
        <v>3</v>
      </c>
      <c r="E1" t="s">
        <v>5</v>
      </c>
      <c r="F1" t="s">
        <v>6</v>
      </c>
      <c r="G1" t="s">
        <v>7</v>
      </c>
      <c r="H1" t="s">
        <v>8</v>
      </c>
      <c r="I1" t="s">
        <v>1</v>
      </c>
    </row>
    <row r="2" spans="1:9" x14ac:dyDescent="0.25">
      <c r="A2">
        <v>29</v>
      </c>
      <c r="B2">
        <f>A2/255*100</f>
        <v>11.372549019607844</v>
      </c>
      <c r="C2">
        <v>3017</v>
      </c>
      <c r="D2">
        <v>-71</v>
      </c>
      <c r="E2">
        <v>9957</v>
      </c>
      <c r="F2">
        <v>-244</v>
      </c>
      <c r="G2">
        <f>(F2-D2)/(E2-C2)*I2*1000</f>
        <v>-22.235734870317003</v>
      </c>
      <c r="H2">
        <f>G2/360*60</f>
        <v>-3.7059558117195004</v>
      </c>
      <c r="I2">
        <v>0.89200000000000002</v>
      </c>
    </row>
    <row r="3" spans="1:9" x14ac:dyDescent="0.25">
      <c r="A3">
        <v>42</v>
      </c>
      <c r="B3">
        <f t="shared" ref="B3:B20" si="0">A3/255*100</f>
        <v>16.470588235294116</v>
      </c>
      <c r="C3">
        <v>3012</v>
      </c>
      <c r="D3">
        <v>-208</v>
      </c>
      <c r="E3">
        <v>9998</v>
      </c>
      <c r="F3">
        <v>-716</v>
      </c>
      <c r="G3">
        <f t="shared" ref="G3:G20" si="1">(F3-D3)/(E3-C3)*I3*1000</f>
        <v>-64.863441168050386</v>
      </c>
      <c r="H3">
        <f t="shared" ref="H3:H20" si="2">G3/360*60</f>
        <v>-10.810573528008398</v>
      </c>
      <c r="I3">
        <v>0.89200000000000002</v>
      </c>
    </row>
    <row r="4" spans="1:9" x14ac:dyDescent="0.25">
      <c r="A4">
        <v>55</v>
      </c>
      <c r="B4">
        <f t="shared" si="0"/>
        <v>21.568627450980394</v>
      </c>
      <c r="C4">
        <v>3002</v>
      </c>
      <c r="D4">
        <v>-340</v>
      </c>
      <c r="E4">
        <v>9998</v>
      </c>
      <c r="F4">
        <v>-1171</v>
      </c>
      <c r="G4">
        <f t="shared" si="1"/>
        <v>-105.95368782161235</v>
      </c>
      <c r="H4">
        <f t="shared" si="2"/>
        <v>-17.658947970268724</v>
      </c>
      <c r="I4">
        <v>0.89200000000000002</v>
      </c>
    </row>
    <row r="5" spans="1:9" x14ac:dyDescent="0.25">
      <c r="A5">
        <v>69</v>
      </c>
      <c r="B5">
        <f t="shared" si="0"/>
        <v>27.058823529411764</v>
      </c>
      <c r="C5">
        <v>3000</v>
      </c>
      <c r="D5">
        <v>-474</v>
      </c>
      <c r="E5">
        <v>9995</v>
      </c>
      <c r="F5">
        <v>-1617</v>
      </c>
      <c r="G5">
        <f t="shared" si="1"/>
        <v>-145.75496783416727</v>
      </c>
      <c r="H5">
        <f t="shared" si="2"/>
        <v>-24.292494639027879</v>
      </c>
      <c r="I5">
        <v>0.89200000000000002</v>
      </c>
    </row>
    <row r="6" spans="1:9" x14ac:dyDescent="0.25">
      <c r="A6">
        <v>80</v>
      </c>
      <c r="B6">
        <f t="shared" si="0"/>
        <v>31.372549019607842</v>
      </c>
      <c r="C6">
        <v>3000</v>
      </c>
      <c r="D6">
        <v>-570</v>
      </c>
      <c r="E6">
        <v>9997</v>
      </c>
      <c r="F6">
        <v>-1942</v>
      </c>
      <c r="G6">
        <f t="shared" si="1"/>
        <v>-174.90696012576819</v>
      </c>
      <c r="H6">
        <f t="shared" si="2"/>
        <v>-29.151160020961367</v>
      </c>
      <c r="I6">
        <v>0.89200000000000002</v>
      </c>
    </row>
    <row r="7" spans="1:9" x14ac:dyDescent="0.25">
      <c r="A7">
        <v>93</v>
      </c>
      <c r="B7">
        <f t="shared" si="0"/>
        <v>36.470588235294116</v>
      </c>
      <c r="C7">
        <v>3003</v>
      </c>
      <c r="D7">
        <v>-671</v>
      </c>
      <c r="E7">
        <v>9997</v>
      </c>
      <c r="F7">
        <v>-2292</v>
      </c>
      <c r="G7">
        <f t="shared" si="1"/>
        <v>-206.73891907349156</v>
      </c>
      <c r="H7">
        <f t="shared" si="2"/>
        <v>-34.456486512248595</v>
      </c>
      <c r="I7">
        <v>0.89200000000000002</v>
      </c>
    </row>
    <row r="8" spans="1:9" x14ac:dyDescent="0.25">
      <c r="A8">
        <v>106</v>
      </c>
      <c r="B8">
        <f t="shared" si="0"/>
        <v>41.568627450980394</v>
      </c>
      <c r="C8">
        <v>3002</v>
      </c>
      <c r="D8">
        <v>-757</v>
      </c>
      <c r="E8">
        <v>9998</v>
      </c>
      <c r="F8">
        <v>-2582</v>
      </c>
      <c r="G8">
        <f t="shared" si="1"/>
        <v>-232.69010863350491</v>
      </c>
      <c r="H8">
        <f t="shared" si="2"/>
        <v>-38.781684772250813</v>
      </c>
      <c r="I8">
        <v>0.89200000000000002</v>
      </c>
    </row>
    <row r="9" spans="1:9" x14ac:dyDescent="0.25">
      <c r="A9">
        <v>118</v>
      </c>
      <c r="B9">
        <f t="shared" si="0"/>
        <v>46.274509803921568</v>
      </c>
      <c r="C9">
        <v>3000</v>
      </c>
      <c r="D9">
        <v>-831</v>
      </c>
      <c r="E9">
        <v>9997</v>
      </c>
      <c r="F9">
        <v>-2833</v>
      </c>
      <c r="G9">
        <f t="shared" si="1"/>
        <v>-255.22138059168213</v>
      </c>
      <c r="H9">
        <f t="shared" si="2"/>
        <v>-42.53689676528036</v>
      </c>
      <c r="I9">
        <v>0.89200000000000002</v>
      </c>
    </row>
    <row r="10" spans="1:9" x14ac:dyDescent="0.25">
      <c r="A10">
        <v>131</v>
      </c>
      <c r="B10">
        <f t="shared" si="0"/>
        <v>51.372549019607838</v>
      </c>
      <c r="C10">
        <v>3002</v>
      </c>
      <c r="D10">
        <v>-902</v>
      </c>
      <c r="E10">
        <v>9997</v>
      </c>
      <c r="F10">
        <v>-3066</v>
      </c>
      <c r="G10">
        <f t="shared" si="1"/>
        <v>-275.95253752680486</v>
      </c>
      <c r="H10">
        <f t="shared" si="2"/>
        <v>-45.992089587800805</v>
      </c>
      <c r="I10">
        <v>0.89200000000000002</v>
      </c>
    </row>
    <row r="11" spans="1:9" x14ac:dyDescent="0.25">
      <c r="A11" s="1">
        <v>144</v>
      </c>
      <c r="B11" s="1">
        <f t="shared" si="0"/>
        <v>56.470588235294116</v>
      </c>
      <c r="C11" s="1">
        <v>3002</v>
      </c>
      <c r="D11" s="1">
        <v>-967</v>
      </c>
      <c r="E11" s="1">
        <v>9999</v>
      </c>
      <c r="F11" s="1">
        <v>-3298</v>
      </c>
      <c r="G11" s="1">
        <f t="shared" si="1"/>
        <v>-297.16335572388164</v>
      </c>
      <c r="H11" s="1">
        <f t="shared" si="2"/>
        <v>-49.527225953980277</v>
      </c>
      <c r="I11" s="1">
        <v>0.89200000000000002</v>
      </c>
    </row>
    <row r="12" spans="1:9" x14ac:dyDescent="0.25">
      <c r="A12">
        <v>157</v>
      </c>
      <c r="B12">
        <f t="shared" si="0"/>
        <v>61.568627450980394</v>
      </c>
      <c r="C12">
        <v>3000</v>
      </c>
      <c r="D12">
        <v>-1021</v>
      </c>
      <c r="E12">
        <v>9998</v>
      </c>
      <c r="F12">
        <v>-3464</v>
      </c>
      <c r="G12">
        <f t="shared" si="1"/>
        <v>-311.39697056301804</v>
      </c>
      <c r="H12">
        <f t="shared" si="2"/>
        <v>-51.899495093836343</v>
      </c>
      <c r="I12">
        <v>0.89200000000000002</v>
      </c>
    </row>
    <row r="13" spans="1:9" x14ac:dyDescent="0.25">
      <c r="A13">
        <v>170</v>
      </c>
      <c r="B13">
        <f t="shared" si="0"/>
        <v>66.666666666666657</v>
      </c>
      <c r="C13">
        <v>3001</v>
      </c>
      <c r="D13">
        <v>-1074</v>
      </c>
      <c r="E13">
        <v>9999</v>
      </c>
      <c r="F13">
        <v>-3632</v>
      </c>
      <c r="G13">
        <f t="shared" si="1"/>
        <v>-326.05544441268938</v>
      </c>
      <c r="H13">
        <f t="shared" si="2"/>
        <v>-54.342574068781559</v>
      </c>
      <c r="I13">
        <v>0.89200000000000002</v>
      </c>
    </row>
    <row r="14" spans="1:9" x14ac:dyDescent="0.25">
      <c r="A14">
        <v>182</v>
      </c>
      <c r="B14">
        <f t="shared" si="0"/>
        <v>71.372549019607845</v>
      </c>
      <c r="C14">
        <v>3001</v>
      </c>
      <c r="D14">
        <v>-1111</v>
      </c>
      <c r="E14">
        <v>9997</v>
      </c>
      <c r="F14">
        <v>-3761</v>
      </c>
      <c r="G14">
        <f t="shared" si="1"/>
        <v>-337.87878787878788</v>
      </c>
      <c r="H14">
        <f t="shared" si="2"/>
        <v>-56.313131313131315</v>
      </c>
      <c r="I14">
        <v>0.89200000000000002</v>
      </c>
    </row>
    <row r="15" spans="1:9" x14ac:dyDescent="0.25">
      <c r="A15">
        <v>195</v>
      </c>
      <c r="B15">
        <f t="shared" si="0"/>
        <v>76.470588235294116</v>
      </c>
      <c r="C15">
        <v>3000</v>
      </c>
      <c r="D15">
        <v>-1141</v>
      </c>
      <c r="E15">
        <v>9998</v>
      </c>
      <c r="F15">
        <v>-3858</v>
      </c>
      <c r="G15">
        <f t="shared" si="1"/>
        <v>-346.32237782223496</v>
      </c>
      <c r="H15">
        <f t="shared" si="2"/>
        <v>-57.720396303705826</v>
      </c>
      <c r="I15">
        <v>0.89200000000000002</v>
      </c>
    </row>
    <row r="16" spans="1:9" x14ac:dyDescent="0.25">
      <c r="A16">
        <v>208</v>
      </c>
      <c r="B16">
        <f t="shared" si="0"/>
        <v>81.568627450980387</v>
      </c>
      <c r="C16">
        <v>3000</v>
      </c>
      <c r="D16">
        <v>-1141</v>
      </c>
      <c r="E16">
        <v>9997</v>
      </c>
      <c r="F16">
        <v>-4003</v>
      </c>
      <c r="G16">
        <f t="shared" si="1"/>
        <v>-364.85693868800917</v>
      </c>
      <c r="H16">
        <f t="shared" si="2"/>
        <v>-60.809489781334861</v>
      </c>
      <c r="I16">
        <v>0.89200000000000002</v>
      </c>
    </row>
    <row r="17" spans="1:9" x14ac:dyDescent="0.25">
      <c r="A17">
        <v>221</v>
      </c>
      <c r="B17">
        <f t="shared" si="0"/>
        <v>86.666666666666671</v>
      </c>
      <c r="C17">
        <v>3000</v>
      </c>
      <c r="D17">
        <v>-1204</v>
      </c>
      <c r="E17">
        <v>9999</v>
      </c>
      <c r="F17">
        <v>-4060</v>
      </c>
      <c r="G17">
        <f t="shared" si="1"/>
        <v>-363.98799828546936</v>
      </c>
      <c r="H17">
        <f t="shared" si="2"/>
        <v>-60.664666380911562</v>
      </c>
      <c r="I17">
        <v>0.89200000000000002</v>
      </c>
    </row>
    <row r="18" spans="1:9" x14ac:dyDescent="0.25">
      <c r="A18">
        <v>233</v>
      </c>
      <c r="B18">
        <f t="shared" si="0"/>
        <v>91.372549019607845</v>
      </c>
      <c r="C18">
        <v>3002</v>
      </c>
      <c r="D18">
        <v>-1244</v>
      </c>
      <c r="E18">
        <v>9999</v>
      </c>
      <c r="F18">
        <v>-4182</v>
      </c>
      <c r="G18">
        <f t="shared" si="1"/>
        <v>-374.54566242675429</v>
      </c>
      <c r="H18">
        <f t="shared" si="2"/>
        <v>-62.424277071125708</v>
      </c>
      <c r="I18">
        <v>0.89200000000000002</v>
      </c>
    </row>
    <row r="19" spans="1:9" x14ac:dyDescent="0.25">
      <c r="A19">
        <v>246</v>
      </c>
      <c r="B19">
        <f t="shared" si="0"/>
        <v>96.470588235294116</v>
      </c>
      <c r="C19">
        <v>3000</v>
      </c>
      <c r="D19">
        <v>-1323</v>
      </c>
      <c r="E19">
        <v>9996</v>
      </c>
      <c r="F19">
        <v>-4449</v>
      </c>
      <c r="G19">
        <f t="shared" si="1"/>
        <v>-398.5694682675815</v>
      </c>
      <c r="H19">
        <f t="shared" si="2"/>
        <v>-66.428244711263588</v>
      </c>
      <c r="I19">
        <v>0.89200000000000002</v>
      </c>
    </row>
    <row r="20" spans="1:9" x14ac:dyDescent="0.25">
      <c r="A20">
        <v>255</v>
      </c>
      <c r="B20">
        <f t="shared" si="0"/>
        <v>100</v>
      </c>
      <c r="C20">
        <v>3000</v>
      </c>
      <c r="D20">
        <v>-1365</v>
      </c>
      <c r="E20">
        <v>9999</v>
      </c>
      <c r="F20">
        <v>-4593</v>
      </c>
      <c r="G20">
        <f t="shared" si="1"/>
        <v>-411.39819974282045</v>
      </c>
      <c r="H20">
        <f t="shared" si="2"/>
        <v>-68.566366623803418</v>
      </c>
      <c r="I20">
        <v>0.89200000000000002</v>
      </c>
    </row>
    <row r="25" spans="1:9" x14ac:dyDescent="0.25">
      <c r="B25">
        <f>(255+29)/2</f>
        <v>142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0D2CD-6EFA-427E-949E-DF4960E8DD37}">
  <dimension ref="A1:I2"/>
  <sheetViews>
    <sheetView tabSelected="1" workbookViewId="0">
      <selection activeCell="G14" sqref="G14"/>
    </sheetView>
  </sheetViews>
  <sheetFormatPr defaultRowHeight="15" x14ac:dyDescent="0.25"/>
  <sheetData>
    <row r="1" spans="1:9" x14ac:dyDescent="0.25">
      <c r="A1" t="s">
        <v>0</v>
      </c>
      <c r="B1" t="s">
        <v>2</v>
      </c>
      <c r="C1" t="s">
        <v>4</v>
      </c>
      <c r="D1" t="s">
        <v>3</v>
      </c>
      <c r="E1" t="s">
        <v>5</v>
      </c>
      <c r="F1" t="s">
        <v>6</v>
      </c>
      <c r="G1" t="s">
        <v>7</v>
      </c>
      <c r="H1" t="s">
        <v>8</v>
      </c>
      <c r="I1" t="s">
        <v>1</v>
      </c>
    </row>
    <row r="2" spans="1:9" x14ac:dyDescent="0.25">
      <c r="A2" s="1">
        <v>142</v>
      </c>
      <c r="B2" s="1">
        <f t="shared" ref="B2" si="0">A2/255*100</f>
        <v>55.686274509803923</v>
      </c>
      <c r="C2" s="1">
        <v>3002</v>
      </c>
      <c r="D2" s="1">
        <v>-912</v>
      </c>
      <c r="E2" s="1">
        <v>10000</v>
      </c>
      <c r="F2" s="1">
        <v>-3100</v>
      </c>
      <c r="G2" s="1">
        <f>(F2-D2)/(E2-C2)</f>
        <v>-0.3126607602172049</v>
      </c>
      <c r="H2" s="1">
        <f t="shared" ref="H2" si="1">G2/360*60</f>
        <v>-5.2110126702867486E-2</v>
      </c>
      <c r="I2" s="1">
        <v>0.89200000000000002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Dinh,Khac Hieu</dc:creator>
  <cp:lastModifiedBy>Dinh,Khac Hieu</cp:lastModifiedBy>
  <dcterms:created xsi:type="dcterms:W3CDTF">2022-10-17T18:55:32Z</dcterms:created>
  <dcterms:modified xsi:type="dcterms:W3CDTF">2022-10-24T19:51:38Z</dcterms:modified>
</cp:coreProperties>
</file>