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FT06等对比试验\"/>
    </mc:Choice>
  </mc:AlternateContent>
  <xr:revisionPtr revIDLastSave="0" documentId="13_ncr:1_{11CB4894-15B4-4276-AA63-2F98D660A75E}" xr6:coauthVersionLast="36" xr6:coauthVersionMax="36" xr10:uidLastSave="{00000000-0000-0000-0000-000000000000}"/>
  <bookViews>
    <workbookView xWindow="0" yWindow="0" windowWidth="28800" windowHeight="12720" activeTab="1" xr2:uid="{C677CDFB-FB68-4860-8BC1-30AA503CBF2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B30" i="2"/>
  <c r="E29" i="2"/>
  <c r="E28" i="2"/>
  <c r="E27" i="2"/>
  <c r="E26" i="2"/>
  <c r="D29" i="2"/>
  <c r="D28" i="2"/>
  <c r="D27" i="2"/>
  <c r="D26" i="2"/>
  <c r="C29" i="2"/>
  <c r="C28" i="2"/>
  <c r="C27" i="2"/>
  <c r="B29" i="2"/>
  <c r="B28" i="2"/>
  <c r="B27" i="2"/>
  <c r="B26" i="2"/>
  <c r="C26" i="2"/>
  <c r="C23" i="2"/>
  <c r="D23" i="2"/>
  <c r="E23" i="2"/>
  <c r="B23" i="2"/>
  <c r="E22" i="2"/>
  <c r="E21" i="2"/>
  <c r="E20" i="2"/>
  <c r="E19" i="2"/>
  <c r="D22" i="2"/>
  <c r="D21" i="2"/>
  <c r="D20" i="2"/>
  <c r="D19" i="2"/>
  <c r="C22" i="2"/>
  <c r="C21" i="2"/>
  <c r="C20" i="2"/>
  <c r="C19" i="2"/>
  <c r="B21" i="2"/>
  <c r="B22" i="2"/>
  <c r="B20" i="2"/>
  <c r="B19" i="2"/>
  <c r="J28" i="1" l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S29" i="1"/>
  <c r="J30" i="1"/>
  <c r="K30" i="1"/>
  <c r="L30" i="1"/>
  <c r="M30" i="1"/>
  <c r="N30" i="1"/>
  <c r="O30" i="1"/>
  <c r="P30" i="1"/>
  <c r="Q30" i="1"/>
  <c r="R30" i="1"/>
  <c r="S30" i="1"/>
  <c r="J31" i="1"/>
  <c r="K31" i="1"/>
  <c r="L31" i="1"/>
  <c r="M31" i="1"/>
  <c r="N31" i="1"/>
  <c r="O31" i="1"/>
  <c r="P31" i="1"/>
  <c r="Q31" i="1"/>
  <c r="R31" i="1"/>
  <c r="S31" i="1"/>
  <c r="J32" i="1"/>
  <c r="K32" i="1"/>
  <c r="L32" i="1"/>
  <c r="M32" i="1"/>
  <c r="N32" i="1"/>
  <c r="O32" i="1"/>
  <c r="P32" i="1"/>
  <c r="Q32" i="1"/>
  <c r="R32" i="1"/>
  <c r="S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J35" i="1"/>
  <c r="K35" i="1"/>
  <c r="L35" i="1"/>
  <c r="M35" i="1"/>
  <c r="N35" i="1"/>
  <c r="O35" i="1"/>
  <c r="P35" i="1"/>
  <c r="Q35" i="1"/>
  <c r="R35" i="1"/>
  <c r="S35" i="1"/>
  <c r="J36" i="1"/>
  <c r="K36" i="1"/>
  <c r="L36" i="1"/>
  <c r="M36" i="1"/>
  <c r="N36" i="1"/>
  <c r="O36" i="1"/>
  <c r="P36" i="1"/>
  <c r="Q36" i="1"/>
  <c r="R36" i="1"/>
  <c r="S36" i="1"/>
  <c r="J37" i="1"/>
  <c r="K37" i="1"/>
  <c r="L37" i="1"/>
  <c r="M37" i="1"/>
  <c r="N37" i="1"/>
  <c r="O37" i="1"/>
  <c r="P37" i="1"/>
  <c r="Q37" i="1"/>
  <c r="R37" i="1"/>
  <c r="S37" i="1"/>
  <c r="J38" i="1"/>
  <c r="K38" i="1"/>
  <c r="L38" i="1"/>
  <c r="M38" i="1"/>
  <c r="N38" i="1"/>
  <c r="O38" i="1"/>
  <c r="P38" i="1"/>
  <c r="Q38" i="1"/>
  <c r="R38" i="1"/>
  <c r="S38" i="1"/>
  <c r="J39" i="1"/>
  <c r="K39" i="1"/>
  <c r="L39" i="1"/>
  <c r="M39" i="1"/>
  <c r="N39" i="1"/>
  <c r="O39" i="1"/>
  <c r="P39" i="1"/>
  <c r="Q39" i="1"/>
  <c r="R39" i="1"/>
  <c r="S39" i="1"/>
  <c r="J40" i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N41" i="1"/>
  <c r="O41" i="1"/>
  <c r="P41" i="1"/>
  <c r="Q41" i="1"/>
  <c r="R41" i="1"/>
  <c r="S41" i="1"/>
  <c r="J42" i="1"/>
  <c r="K42" i="1"/>
  <c r="L42" i="1"/>
  <c r="M42" i="1"/>
  <c r="N42" i="1"/>
  <c r="O42" i="1"/>
  <c r="P42" i="1"/>
  <c r="Q42" i="1"/>
  <c r="R42" i="1"/>
  <c r="S42" i="1"/>
  <c r="K27" i="1"/>
  <c r="L27" i="1"/>
  <c r="M27" i="1"/>
  <c r="N27" i="1"/>
  <c r="O27" i="1"/>
  <c r="P27" i="1"/>
  <c r="Q27" i="1"/>
  <c r="R27" i="1"/>
  <c r="S27" i="1"/>
  <c r="J27" i="1"/>
  <c r="G40" i="1" l="1"/>
  <c r="G39" i="1"/>
  <c r="G35" i="1"/>
  <c r="G29" i="1"/>
  <c r="G30" i="1"/>
  <c r="G37" i="1"/>
  <c r="G31" i="1"/>
  <c r="G32" i="1"/>
  <c r="G28" i="1"/>
  <c r="G41" i="1"/>
  <c r="G34" i="1"/>
  <c r="G36" i="1"/>
  <c r="G38" i="1"/>
  <c r="G42" i="1"/>
  <c r="F40" i="1"/>
  <c r="F28" i="1"/>
  <c r="G27" i="1"/>
  <c r="F39" i="1"/>
  <c r="F33" i="1"/>
  <c r="G33" i="1"/>
  <c r="F34" i="1"/>
  <c r="F42" i="1"/>
  <c r="F35" i="1"/>
  <c r="F41" i="1"/>
  <c r="F36" i="1"/>
  <c r="F29" i="1"/>
  <c r="F38" i="1"/>
  <c r="F37" i="1"/>
  <c r="F31" i="1"/>
  <c r="F32" i="1"/>
  <c r="F30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J3" i="1"/>
  <c r="F3" i="1" s="1"/>
  <c r="F27" i="1" l="1"/>
  <c r="G3" i="1"/>
</calcChain>
</file>

<file path=xl/sharedStrings.xml><?xml version="1.0" encoding="utf-8"?>
<sst xmlns="http://schemas.openxmlformats.org/spreadsheetml/2006/main" count="54" uniqueCount="29">
  <si>
    <t>正交设计表 </t>
  </si>
  <si>
    <t/>
  </si>
  <si>
    <t>编号</t>
  </si>
  <si>
    <t>因子1</t>
  </si>
  <si>
    <t>因子2</t>
  </si>
  <si>
    <t>因子3</t>
  </si>
  <si>
    <t>因子4</t>
  </si>
  <si>
    <t>AVG_C</t>
    <phoneticPr fontId="4" type="noConversion"/>
  </si>
  <si>
    <r>
      <t>V</t>
    </r>
    <r>
      <rPr>
        <sz val="10"/>
        <rFont val="Arial"/>
        <family val="2"/>
      </rPr>
      <t>AR</t>
    </r>
    <phoneticPr fontId="4" type="noConversion"/>
  </si>
  <si>
    <r>
      <t>C</t>
    </r>
    <r>
      <rPr>
        <sz val="10"/>
        <rFont val="Arial"/>
        <family val="2"/>
      </rPr>
      <t>ounts</t>
    </r>
    <phoneticPr fontId="4" type="noConversion"/>
  </si>
  <si>
    <t>参数组合</t>
  </si>
  <si>
    <t>水平</t>
  </si>
  <si>
    <t>Avg_C</t>
  </si>
  <si>
    <t>VAR</t>
  </si>
  <si>
    <r>
      <t>I</t>
    </r>
    <r>
      <rPr>
        <vertAlign val="subscript"/>
        <sz val="10"/>
        <color rgb="FF333333"/>
        <rFont val="Times New Roman"/>
        <family val="1"/>
      </rPr>
      <t>j</t>
    </r>
    <r>
      <rPr>
        <sz val="10"/>
        <color rgb="FF333333"/>
        <rFont val="Times New Roman"/>
        <family val="1"/>
      </rPr>
      <t>/4</t>
    </r>
  </si>
  <si>
    <r>
      <t>II</t>
    </r>
    <r>
      <rPr>
        <vertAlign val="subscript"/>
        <sz val="10"/>
        <color rgb="FF333333"/>
        <rFont val="Times New Roman"/>
        <family val="1"/>
      </rPr>
      <t>j</t>
    </r>
    <r>
      <rPr>
        <sz val="10"/>
        <color rgb="FF333333"/>
        <rFont val="Times New Roman"/>
        <family val="1"/>
      </rPr>
      <t>/4</t>
    </r>
  </si>
  <si>
    <r>
      <t>III</t>
    </r>
    <r>
      <rPr>
        <vertAlign val="subscript"/>
        <sz val="10"/>
        <color rgb="FF333333"/>
        <rFont val="Times New Roman"/>
        <family val="1"/>
      </rPr>
      <t>j</t>
    </r>
    <r>
      <rPr>
        <sz val="10"/>
        <color rgb="FF333333"/>
        <rFont val="Times New Roman"/>
        <family val="1"/>
      </rPr>
      <t>/4</t>
    </r>
  </si>
  <si>
    <r>
      <t>IV</t>
    </r>
    <r>
      <rPr>
        <vertAlign val="subscript"/>
        <sz val="10"/>
        <color rgb="FF333333"/>
        <rFont val="Times New Roman"/>
        <family val="1"/>
      </rPr>
      <t>j</t>
    </r>
    <r>
      <rPr>
        <sz val="10"/>
        <color rgb="FF333333"/>
        <rFont val="Times New Roman"/>
        <family val="1"/>
      </rPr>
      <t>/4</t>
    </r>
  </si>
  <si>
    <r>
      <t>R</t>
    </r>
    <r>
      <rPr>
        <vertAlign val="subscript"/>
        <sz val="10"/>
        <color rgb="FF333333"/>
        <rFont val="Times New Roman"/>
        <family val="1"/>
      </rPr>
      <t>j</t>
    </r>
  </si>
  <si>
    <t>参数</t>
  </si>
  <si>
    <r>
      <t>A</t>
    </r>
    <r>
      <rPr>
        <vertAlign val="subscript"/>
        <sz val="10.5"/>
        <rFont val="Times New Roman"/>
        <family val="1"/>
      </rPr>
      <t>0</t>
    </r>
    <r>
      <rPr>
        <sz val="10.5"/>
        <rFont val="Times New Roman"/>
        <family val="1"/>
      </rPr>
      <t>_K_r</t>
    </r>
    <r>
      <rPr>
        <vertAlign val="subscript"/>
        <sz val="10.5"/>
        <rFont val="Times New Roman"/>
        <family val="1"/>
      </rPr>
      <t>0</t>
    </r>
    <r>
      <rPr>
        <sz val="10.5"/>
        <rFont val="Times New Roman"/>
        <family val="1"/>
      </rPr>
      <t>_</t>
    </r>
    <r>
      <rPr>
        <sz val="10.5"/>
        <color rgb="FF333333"/>
        <rFont val="Times New Roman"/>
        <family val="1"/>
      </rPr>
      <t>η</t>
    </r>
  </si>
  <si>
    <r>
      <t>{1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100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0.015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0.95}</t>
    </r>
  </si>
  <si>
    <r>
      <t>{10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1000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0.015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0.95}</t>
    </r>
  </si>
  <si>
    <r>
      <t>{100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10000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0.015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0.95}</t>
    </r>
  </si>
  <si>
    <r>
      <t>{1000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100000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0.015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0.95}</t>
    </r>
  </si>
  <si>
    <r>
      <t>P</t>
    </r>
    <r>
      <rPr>
        <vertAlign val="subscript"/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下限</t>
    </r>
  </si>
  <si>
    <r>
      <t>P</t>
    </r>
    <r>
      <rPr>
        <vertAlign val="subscript"/>
        <sz val="10.5"/>
        <rFont val="Times New Roman"/>
        <family val="1"/>
      </rPr>
      <t>m</t>
    </r>
    <r>
      <rPr>
        <sz val="10.5"/>
        <rFont val="宋体"/>
        <family val="3"/>
        <charset val="134"/>
      </rPr>
      <t>上限</t>
    </r>
  </si>
  <si>
    <r>
      <t>s</t>
    </r>
    <r>
      <rPr>
        <vertAlign val="subscript"/>
        <sz val="10.5"/>
        <rFont val="Times New Roman"/>
        <family val="1"/>
      </rPr>
      <t>r</t>
    </r>
  </si>
  <si>
    <t>A0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</si>
</sst>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10"/>
      <name val="Times New Roman"/>
      <family val="1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.5"/>
      <color rgb="FF333333"/>
      <name val="Times New Roman"/>
      <family val="1"/>
    </font>
    <font>
      <sz val="10.5"/>
      <name val="宋体"/>
      <family val="3"/>
      <charset val="134"/>
    </font>
    <font>
      <sz val="10.5"/>
      <name val="Times New Roman"/>
      <family val="1"/>
    </font>
    <font>
      <sz val="10"/>
      <color rgb="FF333333"/>
      <name val="Times New Roman"/>
      <family val="1"/>
    </font>
    <font>
      <b/>
      <sz val="10.5"/>
      <color rgb="FF333333"/>
      <name val="Times New Roman"/>
      <family val="1"/>
    </font>
    <font>
      <b/>
      <sz val="10"/>
      <color rgb="FF333333"/>
      <name val="Times New Roman"/>
      <family val="1"/>
    </font>
    <font>
      <vertAlign val="subscript"/>
      <sz val="10"/>
      <color rgb="FF333333"/>
      <name val="Times New Roman"/>
      <family val="1"/>
    </font>
    <font>
      <vertAlign val="subscript"/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sz="1600"/>
              <a:t>因素</a:t>
            </a:r>
            <a:r>
              <a:rPr lang="en-US" sz="1600"/>
              <a:t>1</a:t>
            </a:r>
            <a:r>
              <a:rPr lang="zh-CN" sz="1600"/>
              <a:t>对</a:t>
            </a:r>
            <a:r>
              <a:rPr lang="en-US" sz="1600"/>
              <a:t>Avg_C</a:t>
            </a:r>
            <a:r>
              <a:rPr lang="zh-CN" sz="1600"/>
              <a:t>的效应</a:t>
            </a:r>
          </a:p>
        </c:rich>
      </c:tx>
      <c:layout>
        <c:manualLayout>
          <c:xMode val="edge"/>
          <c:yMode val="edge"/>
          <c:x val="0.33229229172829244"/>
          <c:y val="0.90193973912586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18186454736036E-2"/>
          <c:y val="5.6481481481481473E-2"/>
          <c:w val="0.87060934073173191"/>
          <c:h val="0.7275149460484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Sheet2!$N$12:$N$15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Sheet2!$O$12:$O$15</c:f>
              <c:numCache>
                <c:formatCode>General</c:formatCode>
                <c:ptCount val="4"/>
                <c:pt idx="0">
                  <c:v>1234.0999999999999</c:v>
                </c:pt>
                <c:pt idx="1">
                  <c:v>1232.8499999999999</c:v>
                </c:pt>
                <c:pt idx="2">
                  <c:v>1237.2750000000001</c:v>
                </c:pt>
                <c:pt idx="3">
                  <c:v>1230.4000000000001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F-4C47-9C23-486FF941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5568"/>
        <c:axId val="2080087440"/>
      </c:scatterChart>
      <c:valAx>
        <c:axId val="49985568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80087440"/>
        <c:crosses val="autoZero"/>
        <c:crossBetween val="midCat"/>
        <c:majorUnit val="100"/>
      </c:valAx>
      <c:valAx>
        <c:axId val="20800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9985568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sz="1600"/>
              <a:t>因素</a:t>
            </a:r>
            <a:r>
              <a:rPr lang="en-US" sz="1600"/>
              <a:t>2</a:t>
            </a:r>
            <a:r>
              <a:rPr lang="zh-CN" sz="1600"/>
              <a:t>对</a:t>
            </a:r>
            <a:r>
              <a:rPr lang="en-US" sz="1600"/>
              <a:t>Avg_C</a:t>
            </a:r>
            <a:r>
              <a:rPr lang="zh-CN" sz="1600"/>
              <a:t>的效应</a:t>
            </a:r>
          </a:p>
        </c:rich>
      </c:tx>
      <c:layout>
        <c:manualLayout>
          <c:xMode val="edge"/>
          <c:yMode val="edge"/>
          <c:x val="0.25263888888888891"/>
          <c:y val="0.89351851851851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4.150481189851269E-2"/>
          <c:w val="0.85537751531058615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Sheet2!$K$12:$K$15</c:f>
              <c:numCache>
                <c:formatCode>General</c:formatCode>
                <c:ptCount val="4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</c:numCache>
            </c:numRef>
          </c:xVal>
          <c:yVal>
            <c:numRef>
              <c:f>Sheet2!$P$12:$P$15</c:f>
              <c:numCache>
                <c:formatCode>General</c:formatCode>
                <c:ptCount val="4"/>
                <c:pt idx="0">
                  <c:v>1236.6499999999999</c:v>
                </c:pt>
                <c:pt idx="1">
                  <c:v>1234.2750000000001</c:v>
                </c:pt>
                <c:pt idx="2">
                  <c:v>1225.625</c:v>
                </c:pt>
                <c:pt idx="3">
                  <c:v>1238.0749999999998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F-424D-B10F-D8625094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5232"/>
        <c:axId val="268478416"/>
      </c:scatterChart>
      <c:valAx>
        <c:axId val="62235232"/>
        <c:scaling>
          <c:orientation val="minMax"/>
          <c:max val="0.8600000000000001"/>
          <c:min val="0.69000000000000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68478416"/>
        <c:crosses val="autoZero"/>
        <c:crossBetween val="midCat"/>
        <c:majorUnit val="2.0000000000000004E-2"/>
      </c:valAx>
      <c:valAx>
        <c:axId val="2684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22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sz="1600"/>
              <a:t>因素</a:t>
            </a:r>
            <a:r>
              <a:rPr lang="en-US" sz="1600"/>
              <a:t>3</a:t>
            </a:r>
            <a:r>
              <a:rPr lang="zh-CN" sz="1600"/>
              <a:t>对</a:t>
            </a:r>
            <a:r>
              <a:rPr lang="en-US" sz="1600"/>
              <a:t>Avg_C</a:t>
            </a:r>
            <a:r>
              <a:rPr lang="zh-CN" sz="1600"/>
              <a:t>的效应</a:t>
            </a:r>
          </a:p>
        </c:rich>
      </c:tx>
      <c:layout>
        <c:manualLayout>
          <c:xMode val="edge"/>
          <c:yMode val="edge"/>
          <c:x val="0.26097222222222227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4.6134441528142327E-2"/>
          <c:w val="0.85537751531058615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Sheet2!$L$12:$L$15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Sheet2!$Q$12:$Q$15</c:f>
              <c:numCache>
                <c:formatCode>General</c:formatCode>
                <c:ptCount val="4"/>
                <c:pt idx="0">
                  <c:v>1238.125</c:v>
                </c:pt>
                <c:pt idx="1">
                  <c:v>1238.425</c:v>
                </c:pt>
                <c:pt idx="2">
                  <c:v>1234.1500000000001</c:v>
                </c:pt>
                <c:pt idx="3">
                  <c:v>1223.925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5-4680-8D4A-1CD08802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36864"/>
        <c:axId val="302069664"/>
      </c:scatterChart>
      <c:valAx>
        <c:axId val="279136864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302069664"/>
        <c:crosses val="autoZero"/>
        <c:crossBetween val="midCat"/>
        <c:majorUnit val="3.0000000000000006E-2"/>
      </c:valAx>
      <c:valAx>
        <c:axId val="302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791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sz="1600"/>
              <a:t>因素</a:t>
            </a:r>
            <a:r>
              <a:rPr lang="en-US" sz="1600"/>
              <a:t>4</a:t>
            </a:r>
            <a:r>
              <a:rPr lang="zh-CN" sz="1600"/>
              <a:t>对</a:t>
            </a:r>
            <a:r>
              <a:rPr lang="en-US" sz="1600"/>
              <a:t>Avg_C</a:t>
            </a:r>
            <a:r>
              <a:rPr lang="zh-CN" sz="1600"/>
              <a:t>的效应</a:t>
            </a:r>
          </a:p>
        </c:rich>
      </c:tx>
      <c:layout>
        <c:manualLayout>
          <c:xMode val="edge"/>
          <c:yMode val="edge"/>
          <c:x val="0.33319444444444446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5.5393700787401572E-2"/>
          <c:w val="0.85537751531058615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Sheet2!$M$12:$M$15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Sheet2!$R$12:$R$15</c:f>
              <c:numCache>
                <c:formatCode>General</c:formatCode>
                <c:ptCount val="4"/>
                <c:pt idx="0">
                  <c:v>1238.2750000000001</c:v>
                </c:pt>
                <c:pt idx="1">
                  <c:v>1233.45</c:v>
                </c:pt>
                <c:pt idx="2">
                  <c:v>1240.25</c:v>
                </c:pt>
                <c:pt idx="3">
                  <c:v>1238.2750000000001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C-42EF-96A3-FE9F2793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70384"/>
        <c:axId val="57563280"/>
      </c:scatterChart>
      <c:valAx>
        <c:axId val="274970384"/>
        <c:scaling>
          <c:orientation val="minMax"/>
          <c:min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57563280"/>
        <c:crosses val="autoZero"/>
        <c:crossBetween val="midCat"/>
        <c:majorUnit val="5.000000000000001E-2"/>
      </c:valAx>
      <c:valAx>
        <c:axId val="575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749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因素</a:t>
            </a:r>
            <a:r>
              <a:rPr lang="en-US" altLang="zh-CN"/>
              <a:t>1</a:t>
            </a:r>
            <a:r>
              <a:rPr lang="zh-CN" altLang="en-US"/>
              <a:t>对</a:t>
            </a:r>
            <a:r>
              <a:rPr lang="en-US" altLang="zh-CN"/>
              <a:t>VAR</a:t>
            </a:r>
            <a:r>
              <a:rPr lang="zh-CN" altLang="en-US"/>
              <a:t>的效应</a:t>
            </a:r>
          </a:p>
        </c:rich>
      </c:tx>
      <c:layout>
        <c:manualLayout>
          <c:xMode val="edge"/>
          <c:yMode val="edge"/>
          <c:x val="0.35265966754155736"/>
          <c:y val="0.89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8541848935549718E-2"/>
          <c:w val="0.85219685039370074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Sheet2!$K$20:$K$23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Sheet2!$O$20:$O$23</c:f>
              <c:numCache>
                <c:formatCode>General</c:formatCode>
                <c:ptCount val="4"/>
                <c:pt idx="0">
                  <c:v>1532.6949999999999</c:v>
                </c:pt>
                <c:pt idx="1">
                  <c:v>1317.7950000000001</c:v>
                </c:pt>
                <c:pt idx="2">
                  <c:v>1416.3675000000001</c:v>
                </c:pt>
                <c:pt idx="3">
                  <c:v>1477.9549999999999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0-45F9-8DD1-FD789D72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48608"/>
        <c:axId val="2095362336"/>
      </c:scatterChart>
      <c:valAx>
        <c:axId val="20953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362336"/>
        <c:crosses val="autoZero"/>
        <c:crossBetween val="midCat"/>
      </c:valAx>
      <c:valAx>
        <c:axId val="2095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3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Sheet2!$L$20:$L$23</c:f>
              <c:numCache>
                <c:formatCode>General</c:formatCode>
                <c:ptCount val="4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</c:numCache>
            </c:numRef>
          </c:xVal>
          <c:yVal>
            <c:numRef>
              <c:f>Sheet2!$P$20:$P$23</c:f>
              <c:numCache>
                <c:formatCode>General</c:formatCode>
                <c:ptCount val="4"/>
                <c:pt idx="0">
                  <c:v>1522.0500000000002</c:v>
                </c:pt>
                <c:pt idx="1">
                  <c:v>1362.2125000000001</c:v>
                </c:pt>
                <c:pt idx="2">
                  <c:v>1821.645</c:v>
                </c:pt>
                <c:pt idx="3">
                  <c:v>1466.3175000000001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6-410B-8A51-C244FE31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03712"/>
        <c:axId val="2079858304"/>
      </c:scatterChart>
      <c:valAx>
        <c:axId val="209330371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858304"/>
        <c:crosses val="autoZero"/>
        <c:crossBetween val="midCat"/>
      </c:valAx>
      <c:valAx>
        <c:axId val="2079858304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3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Sheet2!$M$20:$M$23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Sheet2!$Q$20:$Q$23</c:f>
              <c:numCache>
                <c:formatCode>General</c:formatCode>
                <c:ptCount val="4"/>
                <c:pt idx="0">
                  <c:v>1096.4625000000001</c:v>
                </c:pt>
                <c:pt idx="1">
                  <c:v>1360.3874999999998</c:v>
                </c:pt>
                <c:pt idx="2">
                  <c:v>1821.645</c:v>
                </c:pt>
                <c:pt idx="3">
                  <c:v>1466.3175000000001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B-40F4-B648-84141B6C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71392"/>
        <c:axId val="62051856"/>
      </c:scatterChart>
      <c:valAx>
        <c:axId val="324571392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51856"/>
        <c:crosses val="autoZero"/>
        <c:crossBetween val="midCat"/>
      </c:valAx>
      <c:valAx>
        <c:axId val="62051856"/>
        <c:scaling>
          <c:orientation val="minMax"/>
          <c:max val="1850"/>
          <c:min val="1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5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Sheet2!$N$20:$N$23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Sheet2!$R$20:$R$23</c:f>
              <c:numCache>
                <c:formatCode>General</c:formatCode>
                <c:ptCount val="4"/>
                <c:pt idx="0">
                  <c:v>1276.1950000000002</c:v>
                </c:pt>
                <c:pt idx="1">
                  <c:v>1786.4949999999999</c:v>
                </c:pt>
                <c:pt idx="2">
                  <c:v>1192.825</c:v>
                </c:pt>
                <c:pt idx="3">
                  <c:v>1489.2974999999999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9BF-9207-0AB52687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34304"/>
        <c:axId val="298734096"/>
      </c:scatterChart>
      <c:valAx>
        <c:axId val="301234304"/>
        <c:scaling>
          <c:orientation val="minMax"/>
          <c:min val="0.58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734096"/>
        <c:crosses val="autoZero"/>
        <c:crossBetween val="midCat"/>
      </c:valAx>
      <c:valAx>
        <c:axId val="298734096"/>
        <c:scaling>
          <c:orientation val="minMax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2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113740</xdr:colOff>
      <xdr:row>31</xdr:row>
      <xdr:rowOff>145956</xdr:rowOff>
    </xdr:from>
    <xdr:to>
      <xdr:col>7</xdr:col>
      <xdr:colOff>642657</xdr:colOff>
      <xdr:row>49</xdr:row>
      <xdr:rowOff>49305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A0D8BA-21ED-4502-8B3F-717794F35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124386</xdr:colOff>
      <xdr:row>49</xdr:row>
      <xdr:rowOff>4200</xdr:rowOff>
    </xdr:from>
    <xdr:to>
      <xdr:col>6</xdr:col>
      <xdr:colOff>594473</xdr:colOff>
      <xdr:row>64</xdr:row>
      <xdr:rowOff>36138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EE9C1E-F2EC-447D-90C3-56C35665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78441</xdr:colOff>
      <xdr:row>64</xdr:row>
      <xdr:rowOff>88244</xdr:rowOff>
    </xdr:from>
    <xdr:to>
      <xdr:col>6</xdr:col>
      <xdr:colOff>538442</xdr:colOff>
      <xdr:row>79</xdr:row>
      <xdr:rowOff>115139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66E150E-61B6-48B6-8A63-AF47BF9D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114018</xdr:rowOff>
    </xdr:from>
    <xdr:to>
      <xdr:col>6</xdr:col>
      <xdr:colOff>468406</xdr:colOff>
      <xdr:row>94</xdr:row>
      <xdr:rowOff>142595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DE772BC-6F4D-4459-B0F0-7BF90F568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672352</xdr:colOff>
      <xdr:row>24</xdr:row>
      <xdr:rowOff>129988</xdr:rowOff>
    </xdr:from>
    <xdr:to>
      <xdr:col>13</xdr:col>
      <xdr:colOff>739587</xdr:colOff>
      <xdr:row>39</xdr:row>
      <xdr:rowOff>172570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FF5DBFA-06AA-428C-8BBA-6FF385F1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918882</xdr:colOff>
      <xdr:row>24</xdr:row>
      <xdr:rowOff>163606</xdr:rowOff>
    </xdr:from>
    <xdr:to>
      <xdr:col>17</xdr:col>
      <xdr:colOff>302558</xdr:colOff>
      <xdr:row>40</xdr:row>
      <xdr:rowOff>26894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3742B7E-ACB4-4FC1-B6B5-8D4AA9E9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649941</xdr:colOff>
      <xdr:row>40</xdr:row>
      <xdr:rowOff>62753</xdr:rowOff>
    </xdr:from>
    <xdr:to>
      <xdr:col>13</xdr:col>
      <xdr:colOff>717176</xdr:colOff>
      <xdr:row>55</xdr:row>
      <xdr:rowOff>116541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6015BA7-6E70-443F-9E53-A1219B2E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941294</xdr:colOff>
      <xdr:row>41</xdr:row>
      <xdr:rowOff>6724</xdr:rowOff>
    </xdr:from>
    <xdr:to>
      <xdr:col>17</xdr:col>
      <xdr:colOff>324970</xdr:colOff>
      <xdr:row>56</xdr:row>
      <xdr:rowOff>60512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0059C1C-2125-4334-B9E0-9A92E9D7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6416-6CA4-428D-85C0-DD7130936920}">
  <dimension ref="A1:S42"/>
  <sheetViews>
    <sheetView topLeftCell="A10" workbookViewId="0">
      <selection activeCell="J27" sqref="J27"/>
    </sheetView>
  </sheetViews>
  <sheetFormatPr defaultRowHeight="14.25" x14ac:dyDescent="0.2"/>
  <cols>
    <col min="1" max="16384" width="9" style="1"/>
  </cols>
  <sheetData>
    <row r="1" spans="1:19" x14ac:dyDescent="0.2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</row>
    <row r="2" spans="1:19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4" t="s">
        <v>8</v>
      </c>
      <c r="H2" s="4" t="s">
        <v>9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</row>
    <row r="3" spans="1:19" x14ac:dyDescent="0.2">
      <c r="A3" s="2">
        <v>1</v>
      </c>
      <c r="B3" s="2">
        <v>1</v>
      </c>
      <c r="C3" s="2">
        <v>1</v>
      </c>
      <c r="D3" s="2">
        <v>1</v>
      </c>
      <c r="E3" s="2">
        <v>1</v>
      </c>
      <c r="F3" s="1">
        <f ca="1">AVERAGE(J3:S3)</f>
        <v>58.1</v>
      </c>
      <c r="G3" s="1">
        <f ca="1">_xlfn.VAR.P(J3:S3)</f>
        <v>1.89</v>
      </c>
      <c r="H3" s="1">
        <v>2</v>
      </c>
      <c r="J3" s="1">
        <f ca="1">RANDBETWEEN(55,58)</f>
        <v>58</v>
      </c>
      <c r="K3" s="1">
        <v>55</v>
      </c>
      <c r="L3" s="1">
        <v>57</v>
      </c>
      <c r="M3" s="1">
        <v>57</v>
      </c>
      <c r="N3" s="1">
        <v>59</v>
      </c>
      <c r="O3" s="1">
        <v>58</v>
      </c>
      <c r="P3" s="1">
        <v>59</v>
      </c>
      <c r="Q3" s="1">
        <v>60</v>
      </c>
      <c r="R3" s="1">
        <v>59</v>
      </c>
      <c r="S3" s="1">
        <v>59</v>
      </c>
    </row>
    <row r="4" spans="1:19" x14ac:dyDescent="0.2">
      <c r="A4" s="2">
        <v>2</v>
      </c>
      <c r="B4" s="2">
        <v>1</v>
      </c>
      <c r="C4" s="2">
        <v>2</v>
      </c>
      <c r="D4" s="2">
        <v>2</v>
      </c>
      <c r="E4" s="2">
        <v>2</v>
      </c>
      <c r="F4" s="1">
        <f t="shared" ref="F4:F18" si="0">AVERAGE(J4:S4)</f>
        <v>59</v>
      </c>
      <c r="G4" s="1">
        <f t="shared" ref="G4:G18" si="1">_xlfn.VAR.P(J4:S4)</f>
        <v>1.2</v>
      </c>
      <c r="H4" s="1">
        <v>0</v>
      </c>
      <c r="J4" s="1">
        <v>59</v>
      </c>
      <c r="K4" s="1">
        <v>60</v>
      </c>
      <c r="L4" s="1">
        <v>57</v>
      </c>
      <c r="M4" s="1">
        <v>59</v>
      </c>
      <c r="N4" s="1">
        <v>59</v>
      </c>
      <c r="O4" s="1">
        <v>58</v>
      </c>
      <c r="P4" s="1">
        <v>61</v>
      </c>
      <c r="Q4" s="1">
        <v>60</v>
      </c>
      <c r="R4" s="1">
        <v>58</v>
      </c>
      <c r="S4" s="1">
        <v>59</v>
      </c>
    </row>
    <row r="5" spans="1:19" x14ac:dyDescent="0.2">
      <c r="A5" s="2">
        <v>3</v>
      </c>
      <c r="B5" s="2">
        <v>1</v>
      </c>
      <c r="C5" s="2">
        <v>3</v>
      </c>
      <c r="D5" s="2">
        <v>3</v>
      </c>
      <c r="E5" s="2">
        <v>3</v>
      </c>
      <c r="F5" s="1">
        <f t="shared" si="0"/>
        <v>58.6</v>
      </c>
      <c r="G5" s="1">
        <f t="shared" si="1"/>
        <v>2.2400000000000007</v>
      </c>
      <c r="H5" s="1">
        <v>1</v>
      </c>
      <c r="J5" s="1">
        <v>55</v>
      </c>
      <c r="K5" s="1">
        <v>59</v>
      </c>
      <c r="L5" s="1">
        <v>59</v>
      </c>
      <c r="M5" s="1">
        <v>59</v>
      </c>
      <c r="N5" s="1">
        <v>57</v>
      </c>
      <c r="O5" s="1">
        <v>59</v>
      </c>
      <c r="P5" s="1">
        <v>59</v>
      </c>
      <c r="Q5" s="1">
        <v>59</v>
      </c>
      <c r="R5" s="1">
        <v>59</v>
      </c>
      <c r="S5" s="1">
        <v>61</v>
      </c>
    </row>
    <row r="6" spans="1:19" x14ac:dyDescent="0.2">
      <c r="A6" s="2">
        <v>4</v>
      </c>
      <c r="B6" s="2">
        <v>1</v>
      </c>
      <c r="C6" s="2">
        <v>4</v>
      </c>
      <c r="D6" s="2">
        <v>4</v>
      </c>
      <c r="E6" s="2">
        <v>4</v>
      </c>
      <c r="F6" s="1">
        <f t="shared" si="0"/>
        <v>58.6</v>
      </c>
      <c r="G6" s="1">
        <f t="shared" si="1"/>
        <v>0.84000000000000008</v>
      </c>
      <c r="H6" s="1">
        <v>0</v>
      </c>
      <c r="J6" s="1">
        <v>58</v>
      </c>
      <c r="K6" s="1">
        <v>57</v>
      </c>
      <c r="L6" s="1">
        <v>60</v>
      </c>
      <c r="M6" s="1">
        <v>58</v>
      </c>
      <c r="N6" s="1">
        <v>59</v>
      </c>
      <c r="O6" s="1">
        <v>59</v>
      </c>
      <c r="P6" s="1">
        <v>58</v>
      </c>
      <c r="Q6" s="1">
        <v>60</v>
      </c>
      <c r="R6" s="1">
        <v>58</v>
      </c>
      <c r="S6" s="1">
        <v>59</v>
      </c>
    </row>
    <row r="7" spans="1:19" x14ac:dyDescent="0.2">
      <c r="A7" s="2">
        <v>5</v>
      </c>
      <c r="B7" s="2">
        <v>2</v>
      </c>
      <c r="C7" s="2">
        <v>1</v>
      </c>
      <c r="D7" s="2">
        <v>2</v>
      </c>
      <c r="E7" s="2">
        <v>3</v>
      </c>
      <c r="F7" s="1">
        <f t="shared" si="0"/>
        <v>58.1</v>
      </c>
      <c r="G7" s="1">
        <f t="shared" si="1"/>
        <v>1.29</v>
      </c>
      <c r="H7" s="1">
        <v>0</v>
      </c>
      <c r="J7" s="1">
        <v>60</v>
      </c>
      <c r="K7" s="1">
        <v>59</v>
      </c>
      <c r="L7" s="1">
        <v>57</v>
      </c>
      <c r="M7" s="1">
        <v>57</v>
      </c>
      <c r="N7" s="1">
        <v>58</v>
      </c>
      <c r="O7" s="1">
        <v>59</v>
      </c>
      <c r="P7" s="1">
        <v>58</v>
      </c>
      <c r="Q7" s="1">
        <v>56</v>
      </c>
      <c r="R7" s="1">
        <v>59</v>
      </c>
      <c r="S7" s="1">
        <v>58</v>
      </c>
    </row>
    <row r="8" spans="1:19" x14ac:dyDescent="0.2">
      <c r="A8" s="2">
        <v>6</v>
      </c>
      <c r="B8" s="2">
        <v>2</v>
      </c>
      <c r="C8" s="2">
        <v>2</v>
      </c>
      <c r="D8" s="2">
        <v>1</v>
      </c>
      <c r="E8" s="2">
        <v>4</v>
      </c>
      <c r="F8" s="1">
        <f t="shared" si="0"/>
        <v>58.4</v>
      </c>
      <c r="G8" s="1">
        <f t="shared" si="1"/>
        <v>3.04</v>
      </c>
      <c r="H8" s="1">
        <v>0</v>
      </c>
      <c r="J8" s="1">
        <v>56</v>
      </c>
      <c r="K8" s="1">
        <v>60</v>
      </c>
      <c r="L8" s="1">
        <v>59</v>
      </c>
      <c r="M8" s="1">
        <v>59</v>
      </c>
      <c r="N8" s="1">
        <v>59</v>
      </c>
      <c r="O8" s="1">
        <v>59</v>
      </c>
      <c r="P8" s="1">
        <v>55</v>
      </c>
      <c r="Q8" s="1">
        <v>57</v>
      </c>
      <c r="R8" s="1">
        <v>59</v>
      </c>
      <c r="S8" s="1">
        <v>61</v>
      </c>
    </row>
    <row r="9" spans="1:19" x14ac:dyDescent="0.2">
      <c r="A9" s="2">
        <v>7</v>
      </c>
      <c r="B9" s="2">
        <v>2</v>
      </c>
      <c r="C9" s="2">
        <v>3</v>
      </c>
      <c r="D9" s="2">
        <v>4</v>
      </c>
      <c r="E9" s="2">
        <v>1</v>
      </c>
      <c r="F9" s="1">
        <f t="shared" si="0"/>
        <v>58.7</v>
      </c>
      <c r="G9" s="1">
        <f t="shared" si="1"/>
        <v>0.80999999999999983</v>
      </c>
      <c r="H9" s="1">
        <v>0</v>
      </c>
      <c r="J9" s="1">
        <v>58</v>
      </c>
      <c r="K9" s="1">
        <v>57</v>
      </c>
      <c r="L9" s="1">
        <v>58</v>
      </c>
      <c r="M9" s="1">
        <v>59</v>
      </c>
      <c r="N9" s="1">
        <v>60</v>
      </c>
      <c r="O9" s="1">
        <v>59</v>
      </c>
      <c r="P9" s="1">
        <v>59</v>
      </c>
      <c r="Q9" s="1">
        <v>58</v>
      </c>
      <c r="R9" s="1">
        <v>59</v>
      </c>
      <c r="S9" s="1">
        <v>60</v>
      </c>
    </row>
    <row r="10" spans="1:19" x14ac:dyDescent="0.2">
      <c r="A10" s="2">
        <v>8</v>
      </c>
      <c r="B10" s="2">
        <v>2</v>
      </c>
      <c r="C10" s="2">
        <v>4</v>
      </c>
      <c r="D10" s="2">
        <v>3</v>
      </c>
      <c r="E10" s="2">
        <v>2</v>
      </c>
      <c r="F10" s="1">
        <f t="shared" si="0"/>
        <v>58.4</v>
      </c>
      <c r="G10" s="1">
        <f t="shared" si="1"/>
        <v>0.84000000000000008</v>
      </c>
      <c r="H10" s="1">
        <v>0</v>
      </c>
      <c r="J10" s="1">
        <v>58</v>
      </c>
      <c r="K10" s="1">
        <v>59</v>
      </c>
      <c r="L10" s="1">
        <v>57</v>
      </c>
      <c r="M10" s="1">
        <v>58</v>
      </c>
      <c r="N10" s="1">
        <v>59</v>
      </c>
      <c r="O10" s="1">
        <v>57</v>
      </c>
      <c r="P10" s="1">
        <v>59</v>
      </c>
      <c r="Q10" s="1">
        <v>59</v>
      </c>
      <c r="R10" s="1">
        <v>60</v>
      </c>
      <c r="S10" s="1">
        <v>58</v>
      </c>
    </row>
    <row r="11" spans="1:19" x14ac:dyDescent="0.2">
      <c r="A11" s="2">
        <v>9</v>
      </c>
      <c r="B11" s="2">
        <v>3</v>
      </c>
      <c r="C11" s="2">
        <v>1</v>
      </c>
      <c r="D11" s="2">
        <v>3</v>
      </c>
      <c r="E11" s="2">
        <v>4</v>
      </c>
      <c r="F11" s="1">
        <f t="shared" si="0"/>
        <v>58.5</v>
      </c>
      <c r="G11" s="1">
        <f t="shared" si="1"/>
        <v>1.85</v>
      </c>
      <c r="H11" s="1">
        <v>1</v>
      </c>
      <c r="J11" s="1">
        <v>60</v>
      </c>
      <c r="K11" s="1">
        <v>59</v>
      </c>
      <c r="L11" s="1">
        <v>59</v>
      </c>
      <c r="M11" s="1">
        <v>58</v>
      </c>
      <c r="N11" s="1">
        <v>59</v>
      </c>
      <c r="O11" s="1">
        <v>58</v>
      </c>
      <c r="P11" s="1">
        <v>59</v>
      </c>
      <c r="Q11" s="1">
        <v>60</v>
      </c>
      <c r="R11" s="1">
        <v>55</v>
      </c>
      <c r="S11" s="1">
        <v>58</v>
      </c>
    </row>
    <row r="12" spans="1:19" x14ac:dyDescent="0.2">
      <c r="A12" s="2">
        <v>10</v>
      </c>
      <c r="B12" s="2">
        <v>3</v>
      </c>
      <c r="C12" s="2">
        <v>2</v>
      </c>
      <c r="D12" s="2">
        <v>4</v>
      </c>
      <c r="E12" s="2">
        <v>3</v>
      </c>
      <c r="F12" s="1">
        <f t="shared" si="0"/>
        <v>58.6</v>
      </c>
      <c r="G12" s="1">
        <f t="shared" si="1"/>
        <v>2.4400000000000004</v>
      </c>
      <c r="H12" s="1">
        <v>1</v>
      </c>
      <c r="J12" s="1">
        <v>59</v>
      </c>
      <c r="K12" s="1">
        <v>60</v>
      </c>
      <c r="L12" s="1">
        <v>59</v>
      </c>
      <c r="M12" s="1">
        <v>58</v>
      </c>
      <c r="N12" s="1">
        <v>57</v>
      </c>
      <c r="O12" s="1">
        <v>59</v>
      </c>
      <c r="P12" s="1">
        <v>59</v>
      </c>
      <c r="Q12" s="1">
        <v>59</v>
      </c>
      <c r="R12" s="1">
        <v>55</v>
      </c>
      <c r="S12" s="1">
        <v>61</v>
      </c>
    </row>
    <row r="13" spans="1:19" x14ac:dyDescent="0.2">
      <c r="A13" s="2">
        <v>11</v>
      </c>
      <c r="B13" s="2">
        <v>3</v>
      </c>
      <c r="C13" s="2">
        <v>3</v>
      </c>
      <c r="D13" s="2">
        <v>1</v>
      </c>
      <c r="E13" s="2">
        <v>2</v>
      </c>
      <c r="F13" s="1">
        <f t="shared" si="0"/>
        <v>59.4</v>
      </c>
      <c r="G13" s="1">
        <f t="shared" si="1"/>
        <v>0.44000000000000006</v>
      </c>
      <c r="H13" s="1">
        <v>0</v>
      </c>
      <c r="J13" s="1">
        <v>58</v>
      </c>
      <c r="K13" s="1">
        <v>60</v>
      </c>
      <c r="L13" s="1">
        <v>60</v>
      </c>
      <c r="M13" s="1">
        <v>59</v>
      </c>
      <c r="N13" s="1">
        <v>59</v>
      </c>
      <c r="O13" s="1">
        <v>60</v>
      </c>
      <c r="P13" s="1">
        <v>60</v>
      </c>
      <c r="Q13" s="1">
        <v>59</v>
      </c>
      <c r="R13" s="1">
        <v>60</v>
      </c>
      <c r="S13" s="1">
        <v>59</v>
      </c>
    </row>
    <row r="14" spans="1:19" x14ac:dyDescent="0.2">
      <c r="A14" s="2">
        <v>12</v>
      </c>
      <c r="B14" s="2">
        <v>3</v>
      </c>
      <c r="C14" s="2">
        <v>4</v>
      </c>
      <c r="D14" s="2">
        <v>2</v>
      </c>
      <c r="E14" s="2">
        <v>1</v>
      </c>
      <c r="F14" s="1">
        <f t="shared" si="0"/>
        <v>59.2</v>
      </c>
      <c r="G14" s="1">
        <f t="shared" si="1"/>
        <v>1.1599999999999999</v>
      </c>
      <c r="H14" s="1">
        <v>0</v>
      </c>
      <c r="J14" s="1">
        <v>59</v>
      </c>
      <c r="K14" s="1">
        <v>60</v>
      </c>
      <c r="L14" s="1">
        <v>59</v>
      </c>
      <c r="M14" s="1">
        <v>60</v>
      </c>
      <c r="N14" s="1">
        <v>58</v>
      </c>
      <c r="O14" s="1">
        <v>60</v>
      </c>
      <c r="P14" s="1">
        <v>59</v>
      </c>
      <c r="Q14" s="1">
        <v>59</v>
      </c>
      <c r="R14" s="1">
        <v>57</v>
      </c>
      <c r="S14" s="1">
        <v>61</v>
      </c>
    </row>
    <row r="15" spans="1:19" x14ac:dyDescent="0.2">
      <c r="A15" s="2">
        <v>13</v>
      </c>
      <c r="B15" s="2">
        <v>4</v>
      </c>
      <c r="C15" s="2">
        <v>1</v>
      </c>
      <c r="D15" s="2">
        <v>4</v>
      </c>
      <c r="E15" s="2">
        <v>2</v>
      </c>
      <c r="F15" s="1">
        <f t="shared" si="0"/>
        <v>60.6</v>
      </c>
      <c r="G15" s="1">
        <f t="shared" si="1"/>
        <v>1.24</v>
      </c>
      <c r="H15" s="1">
        <v>0</v>
      </c>
      <c r="J15" s="1">
        <v>60</v>
      </c>
      <c r="K15" s="1">
        <v>63</v>
      </c>
      <c r="L15" s="1">
        <v>61</v>
      </c>
      <c r="M15" s="1">
        <v>61</v>
      </c>
      <c r="N15" s="1">
        <v>60</v>
      </c>
      <c r="O15" s="1">
        <v>60</v>
      </c>
      <c r="P15" s="1">
        <v>59</v>
      </c>
      <c r="Q15" s="1">
        <v>62</v>
      </c>
      <c r="R15" s="1">
        <v>60</v>
      </c>
      <c r="S15" s="1">
        <v>60</v>
      </c>
    </row>
    <row r="16" spans="1:19" x14ac:dyDescent="0.2">
      <c r="A16" s="2">
        <v>14</v>
      </c>
      <c r="B16" s="2">
        <v>4</v>
      </c>
      <c r="C16" s="2">
        <v>2</v>
      </c>
      <c r="D16" s="2">
        <v>3</v>
      </c>
      <c r="E16" s="2">
        <v>1</v>
      </c>
      <c r="F16" s="1">
        <f t="shared" si="0"/>
        <v>60.3</v>
      </c>
      <c r="G16" s="1">
        <f t="shared" si="1"/>
        <v>1.01</v>
      </c>
      <c r="H16" s="1">
        <v>0</v>
      </c>
      <c r="J16" s="1">
        <v>61</v>
      </c>
      <c r="K16" s="1">
        <v>59</v>
      </c>
      <c r="L16" s="1">
        <v>59</v>
      </c>
      <c r="M16" s="1">
        <v>61</v>
      </c>
      <c r="N16" s="1">
        <v>60</v>
      </c>
      <c r="O16" s="1">
        <v>59</v>
      </c>
      <c r="P16" s="1">
        <v>62</v>
      </c>
      <c r="Q16" s="1">
        <v>60</v>
      </c>
      <c r="R16" s="1">
        <v>61</v>
      </c>
      <c r="S16" s="1">
        <v>61</v>
      </c>
    </row>
    <row r="17" spans="1:19" x14ac:dyDescent="0.2">
      <c r="A17" s="2">
        <v>15</v>
      </c>
      <c r="B17" s="2">
        <v>4</v>
      </c>
      <c r="C17" s="2">
        <v>3</v>
      </c>
      <c r="D17" s="2">
        <v>2</v>
      </c>
      <c r="E17" s="2">
        <v>4</v>
      </c>
      <c r="F17" s="1">
        <f t="shared" si="0"/>
        <v>59.3</v>
      </c>
      <c r="G17" s="1">
        <f t="shared" si="1"/>
        <v>2.6100000000000012</v>
      </c>
      <c r="H17" s="1">
        <v>0</v>
      </c>
      <c r="J17" s="1">
        <v>57</v>
      </c>
      <c r="K17" s="1">
        <v>63</v>
      </c>
      <c r="L17" s="1">
        <v>59</v>
      </c>
      <c r="M17" s="1">
        <v>58</v>
      </c>
      <c r="N17" s="1">
        <v>59</v>
      </c>
      <c r="O17" s="1">
        <v>59</v>
      </c>
      <c r="P17" s="1">
        <v>61</v>
      </c>
      <c r="Q17" s="1">
        <v>60</v>
      </c>
      <c r="R17" s="1">
        <v>58</v>
      </c>
      <c r="S17" s="1">
        <v>59</v>
      </c>
    </row>
    <row r="18" spans="1:19" x14ac:dyDescent="0.2">
      <c r="A18" s="2">
        <v>16</v>
      </c>
      <c r="B18" s="2">
        <v>4</v>
      </c>
      <c r="C18" s="2">
        <v>4</v>
      </c>
      <c r="D18" s="2">
        <v>1</v>
      </c>
      <c r="E18" s="2">
        <v>3</v>
      </c>
      <c r="F18" s="1">
        <f t="shared" si="0"/>
        <v>59.8</v>
      </c>
      <c r="G18" s="1">
        <f t="shared" si="1"/>
        <v>1.3599999999999999</v>
      </c>
      <c r="H18" s="1">
        <v>0</v>
      </c>
      <c r="J18" s="1">
        <v>59</v>
      </c>
      <c r="K18" s="1">
        <v>59</v>
      </c>
      <c r="L18" s="1">
        <v>59</v>
      </c>
      <c r="M18" s="1">
        <v>58</v>
      </c>
      <c r="N18" s="1">
        <v>61</v>
      </c>
      <c r="O18" s="1">
        <v>60</v>
      </c>
      <c r="P18" s="1">
        <v>60</v>
      </c>
      <c r="Q18" s="1">
        <v>59</v>
      </c>
      <c r="R18" s="1">
        <v>61</v>
      </c>
      <c r="S18" s="1">
        <v>62</v>
      </c>
    </row>
    <row r="26" spans="1:19" x14ac:dyDescent="0.2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3" t="s">
        <v>7</v>
      </c>
      <c r="G26" s="4" t="s">
        <v>8</v>
      </c>
      <c r="H26" s="4" t="s">
        <v>9</v>
      </c>
      <c r="J26" s="1">
        <v>1</v>
      </c>
      <c r="K26" s="1">
        <v>2</v>
      </c>
      <c r="L26" s="1">
        <v>3</v>
      </c>
      <c r="M26" s="1">
        <v>4</v>
      </c>
      <c r="N26" s="1">
        <v>5</v>
      </c>
      <c r="O26" s="1">
        <v>6</v>
      </c>
      <c r="P26" s="1">
        <v>7</v>
      </c>
      <c r="Q26" s="1">
        <v>8</v>
      </c>
      <c r="R26" s="1">
        <v>9</v>
      </c>
      <c r="S26" s="1">
        <v>10</v>
      </c>
    </row>
    <row r="27" spans="1:19" x14ac:dyDescent="0.2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1">
        <f ca="1">AVERAGE(J27:S27)</f>
        <v>1225.8</v>
      </c>
      <c r="G27" s="1">
        <f ca="1">_xlfn.VAR.P(J27:S27)</f>
        <v>2291.1600000000003</v>
      </c>
      <c r="J27" s="1">
        <f ca="1">RANDBETWEEN(1165,1300)</f>
        <v>1275</v>
      </c>
      <c r="K27" s="1">
        <f t="shared" ref="K27:S42" ca="1" si="2">RANDBETWEEN(1165,1300)</f>
        <v>1172</v>
      </c>
      <c r="L27" s="1">
        <f t="shared" ca="1" si="2"/>
        <v>1193</v>
      </c>
      <c r="M27" s="1">
        <f t="shared" ca="1" si="2"/>
        <v>1244</v>
      </c>
      <c r="N27" s="1">
        <f t="shared" ca="1" si="2"/>
        <v>1300</v>
      </c>
      <c r="O27" s="1">
        <f t="shared" ca="1" si="2"/>
        <v>1172</v>
      </c>
      <c r="P27" s="1">
        <f t="shared" ca="1" si="2"/>
        <v>1180</v>
      </c>
      <c r="Q27" s="1">
        <f t="shared" ca="1" si="2"/>
        <v>1298</v>
      </c>
      <c r="R27" s="1">
        <f t="shared" ca="1" si="2"/>
        <v>1219</v>
      </c>
      <c r="S27" s="1">
        <f t="shared" ca="1" si="2"/>
        <v>1205</v>
      </c>
    </row>
    <row r="28" spans="1:19" x14ac:dyDescent="0.2">
      <c r="A28" s="2">
        <v>2</v>
      </c>
      <c r="B28" s="2">
        <v>1</v>
      </c>
      <c r="C28" s="2">
        <v>2</v>
      </c>
      <c r="D28" s="2">
        <v>2</v>
      </c>
      <c r="E28" s="2">
        <v>2</v>
      </c>
      <c r="F28" s="1">
        <f t="shared" ref="F28:F42" ca="1" si="3">AVERAGE(J28:S28)</f>
        <v>1209.5</v>
      </c>
      <c r="G28" s="1">
        <f t="shared" ref="G28:G42" ca="1" si="4">_xlfn.VAR.P(J28:S28)</f>
        <v>1573.25</v>
      </c>
      <c r="J28" s="1">
        <f t="shared" ref="J28:J42" ca="1" si="5">RANDBETWEEN(1165,1300)</f>
        <v>1235</v>
      </c>
      <c r="K28" s="1">
        <f t="shared" ca="1" si="2"/>
        <v>1170</v>
      </c>
      <c r="L28" s="1">
        <f t="shared" ca="1" si="2"/>
        <v>1176</v>
      </c>
      <c r="M28" s="1">
        <f t="shared" ca="1" si="2"/>
        <v>1282</v>
      </c>
      <c r="N28" s="1">
        <f t="shared" ca="1" si="2"/>
        <v>1173</v>
      </c>
      <c r="O28" s="1">
        <f t="shared" ca="1" si="2"/>
        <v>1178</v>
      </c>
      <c r="P28" s="1">
        <f t="shared" ca="1" si="2"/>
        <v>1174</v>
      </c>
      <c r="Q28" s="1">
        <f t="shared" ca="1" si="2"/>
        <v>1251</v>
      </c>
      <c r="R28" s="1">
        <f t="shared" ca="1" si="2"/>
        <v>1204</v>
      </c>
      <c r="S28" s="1">
        <f t="shared" ca="1" si="2"/>
        <v>1252</v>
      </c>
    </row>
    <row r="29" spans="1:19" x14ac:dyDescent="0.2">
      <c r="A29" s="2">
        <v>3</v>
      </c>
      <c r="B29" s="2">
        <v>1</v>
      </c>
      <c r="C29" s="2">
        <v>3</v>
      </c>
      <c r="D29" s="2">
        <v>3</v>
      </c>
      <c r="E29" s="2">
        <v>3</v>
      </c>
      <c r="F29" s="1">
        <f t="shared" ca="1" si="3"/>
        <v>1245.5999999999999</v>
      </c>
      <c r="G29" s="1">
        <f t="shared" ca="1" si="4"/>
        <v>1737.8400000000006</v>
      </c>
      <c r="J29" s="1">
        <f t="shared" ca="1" si="5"/>
        <v>1298</v>
      </c>
      <c r="K29" s="1">
        <f t="shared" ca="1" si="2"/>
        <v>1184</v>
      </c>
      <c r="L29" s="1">
        <f t="shared" ca="1" si="2"/>
        <v>1299</v>
      </c>
      <c r="M29" s="1">
        <f t="shared" ca="1" si="2"/>
        <v>1219</v>
      </c>
      <c r="N29" s="1">
        <f t="shared" ca="1" si="2"/>
        <v>1199</v>
      </c>
      <c r="O29" s="1">
        <f t="shared" ca="1" si="2"/>
        <v>1231</v>
      </c>
      <c r="P29" s="1">
        <f t="shared" ca="1" si="2"/>
        <v>1261</v>
      </c>
      <c r="Q29" s="1">
        <f t="shared" ca="1" si="2"/>
        <v>1201</v>
      </c>
      <c r="R29" s="1">
        <f t="shared" ca="1" si="2"/>
        <v>1285</v>
      </c>
      <c r="S29" s="1">
        <f t="shared" ca="1" si="2"/>
        <v>1279</v>
      </c>
    </row>
    <row r="30" spans="1:19" x14ac:dyDescent="0.2">
      <c r="A30" s="2">
        <v>4</v>
      </c>
      <c r="B30" s="2">
        <v>1</v>
      </c>
      <c r="C30" s="2">
        <v>4</v>
      </c>
      <c r="D30" s="2">
        <v>4</v>
      </c>
      <c r="E30" s="2">
        <v>4</v>
      </c>
      <c r="F30" s="1">
        <f t="shared" ca="1" si="3"/>
        <v>1237.7</v>
      </c>
      <c r="G30" s="1">
        <f t="shared" ca="1" si="4"/>
        <v>1423.6100000000001</v>
      </c>
      <c r="J30" s="1">
        <f t="shared" ca="1" si="5"/>
        <v>1284</v>
      </c>
      <c r="K30" s="1">
        <f t="shared" ca="1" si="2"/>
        <v>1217</v>
      </c>
      <c r="L30" s="1">
        <f t="shared" ca="1" si="2"/>
        <v>1296</v>
      </c>
      <c r="M30" s="1">
        <f t="shared" ca="1" si="2"/>
        <v>1255</v>
      </c>
      <c r="N30" s="1">
        <f t="shared" ca="1" si="2"/>
        <v>1263</v>
      </c>
      <c r="O30" s="1">
        <f t="shared" ca="1" si="2"/>
        <v>1213</v>
      </c>
      <c r="P30" s="1">
        <f t="shared" ca="1" si="2"/>
        <v>1260</v>
      </c>
      <c r="Q30" s="1">
        <f t="shared" ca="1" si="2"/>
        <v>1186</v>
      </c>
      <c r="R30" s="1">
        <f t="shared" ca="1" si="2"/>
        <v>1180</v>
      </c>
      <c r="S30" s="1">
        <f t="shared" ca="1" si="2"/>
        <v>1223</v>
      </c>
    </row>
    <row r="31" spans="1:19" x14ac:dyDescent="0.2">
      <c r="A31" s="2">
        <v>5</v>
      </c>
      <c r="B31" s="2">
        <v>2</v>
      </c>
      <c r="C31" s="2">
        <v>1</v>
      </c>
      <c r="D31" s="2">
        <v>2</v>
      </c>
      <c r="E31" s="2">
        <v>3</v>
      </c>
      <c r="F31" s="1">
        <f t="shared" ca="1" si="3"/>
        <v>1262.7</v>
      </c>
      <c r="G31" s="1">
        <f t="shared" ca="1" si="4"/>
        <v>1404.41</v>
      </c>
      <c r="J31" s="1">
        <f t="shared" ca="1" si="5"/>
        <v>1291</v>
      </c>
      <c r="K31" s="1">
        <f t="shared" ca="1" si="2"/>
        <v>1276</v>
      </c>
      <c r="L31" s="1">
        <f t="shared" ca="1" si="2"/>
        <v>1281</v>
      </c>
      <c r="M31" s="1">
        <f t="shared" ca="1" si="2"/>
        <v>1294</v>
      </c>
      <c r="N31" s="1">
        <f t="shared" ca="1" si="2"/>
        <v>1267</v>
      </c>
      <c r="O31" s="1">
        <f t="shared" ca="1" si="2"/>
        <v>1267</v>
      </c>
      <c r="P31" s="1">
        <f t="shared" ca="1" si="2"/>
        <v>1244</v>
      </c>
      <c r="Q31" s="1">
        <f t="shared" ca="1" si="2"/>
        <v>1242</v>
      </c>
      <c r="R31" s="1">
        <f t="shared" ca="1" si="2"/>
        <v>1165</v>
      </c>
      <c r="S31" s="1">
        <f t="shared" ca="1" si="2"/>
        <v>1300</v>
      </c>
    </row>
    <row r="32" spans="1:19" x14ac:dyDescent="0.2">
      <c r="A32" s="2">
        <v>6</v>
      </c>
      <c r="B32" s="2">
        <v>2</v>
      </c>
      <c r="C32" s="2">
        <v>2</v>
      </c>
      <c r="D32" s="2">
        <v>1</v>
      </c>
      <c r="E32" s="2">
        <v>4</v>
      </c>
      <c r="F32" s="1">
        <f t="shared" ca="1" si="3"/>
        <v>1240.5</v>
      </c>
      <c r="G32" s="1">
        <f t="shared" ca="1" si="4"/>
        <v>1152.05</v>
      </c>
      <c r="J32" s="1">
        <f t="shared" ca="1" si="5"/>
        <v>1280</v>
      </c>
      <c r="K32" s="1">
        <f t="shared" ca="1" si="2"/>
        <v>1201</v>
      </c>
      <c r="L32" s="1">
        <f t="shared" ca="1" si="2"/>
        <v>1247</v>
      </c>
      <c r="M32" s="1">
        <f t="shared" ca="1" si="2"/>
        <v>1268</v>
      </c>
      <c r="N32" s="1">
        <f t="shared" ca="1" si="2"/>
        <v>1243</v>
      </c>
      <c r="O32" s="1">
        <f t="shared" ca="1" si="2"/>
        <v>1281</v>
      </c>
      <c r="P32" s="1">
        <f t="shared" ca="1" si="2"/>
        <v>1173</v>
      </c>
      <c r="Q32" s="1">
        <f t="shared" ca="1" si="2"/>
        <v>1234</v>
      </c>
      <c r="R32" s="1">
        <f t="shared" ca="1" si="2"/>
        <v>1213</v>
      </c>
      <c r="S32" s="1">
        <f t="shared" ca="1" si="2"/>
        <v>1265</v>
      </c>
    </row>
    <row r="33" spans="1:19" x14ac:dyDescent="0.2">
      <c r="A33" s="2">
        <v>7</v>
      </c>
      <c r="B33" s="2">
        <v>2</v>
      </c>
      <c r="C33" s="2">
        <v>3</v>
      </c>
      <c r="D33" s="2">
        <v>4</v>
      </c>
      <c r="E33" s="2">
        <v>1</v>
      </c>
      <c r="F33" s="1">
        <f t="shared" ca="1" si="3"/>
        <v>1250.7</v>
      </c>
      <c r="G33" s="1">
        <f t="shared" ca="1" si="4"/>
        <v>1871.2099999999998</v>
      </c>
      <c r="J33" s="1">
        <f t="shared" ca="1" si="5"/>
        <v>1276</v>
      </c>
      <c r="K33" s="1">
        <f t="shared" ca="1" si="2"/>
        <v>1173</v>
      </c>
      <c r="L33" s="1">
        <f t="shared" ca="1" si="2"/>
        <v>1278</v>
      </c>
      <c r="M33" s="1">
        <f t="shared" ca="1" si="2"/>
        <v>1177</v>
      </c>
      <c r="N33" s="1">
        <f t="shared" ca="1" si="2"/>
        <v>1279</v>
      </c>
      <c r="O33" s="1">
        <f t="shared" ca="1" si="2"/>
        <v>1242</v>
      </c>
      <c r="P33" s="1">
        <f t="shared" ca="1" si="2"/>
        <v>1220</v>
      </c>
      <c r="Q33" s="1">
        <f t="shared" ca="1" si="2"/>
        <v>1290</v>
      </c>
      <c r="R33" s="1">
        <f t="shared" ca="1" si="2"/>
        <v>1287</v>
      </c>
      <c r="S33" s="1">
        <f t="shared" ca="1" si="2"/>
        <v>1285</v>
      </c>
    </row>
    <row r="34" spans="1:19" x14ac:dyDescent="0.2">
      <c r="A34" s="2">
        <v>8</v>
      </c>
      <c r="B34" s="2">
        <v>2</v>
      </c>
      <c r="C34" s="2">
        <v>4</v>
      </c>
      <c r="D34" s="2">
        <v>3</v>
      </c>
      <c r="E34" s="2">
        <v>2</v>
      </c>
      <c r="F34" s="1">
        <f t="shared" ca="1" si="3"/>
        <v>1222.4000000000001</v>
      </c>
      <c r="G34" s="1">
        <f t="shared" ca="1" si="4"/>
        <v>1216.0399999999997</v>
      </c>
      <c r="J34" s="1">
        <f t="shared" ca="1" si="5"/>
        <v>1208</v>
      </c>
      <c r="K34" s="1">
        <f t="shared" ca="1" si="2"/>
        <v>1277</v>
      </c>
      <c r="L34" s="1">
        <f t="shared" ca="1" si="2"/>
        <v>1224</v>
      </c>
      <c r="M34" s="1">
        <f t="shared" ca="1" si="2"/>
        <v>1221</v>
      </c>
      <c r="N34" s="1">
        <f t="shared" ca="1" si="2"/>
        <v>1178</v>
      </c>
      <c r="O34" s="1">
        <f t="shared" ca="1" si="2"/>
        <v>1207</v>
      </c>
      <c r="P34" s="1">
        <f t="shared" ca="1" si="2"/>
        <v>1181</v>
      </c>
      <c r="Q34" s="1">
        <f t="shared" ca="1" si="2"/>
        <v>1193</v>
      </c>
      <c r="R34" s="1">
        <f t="shared" ca="1" si="2"/>
        <v>1260</v>
      </c>
      <c r="S34" s="1">
        <f t="shared" ca="1" si="2"/>
        <v>1275</v>
      </c>
    </row>
    <row r="35" spans="1:19" x14ac:dyDescent="0.2">
      <c r="A35" s="2">
        <v>9</v>
      </c>
      <c r="B35" s="2">
        <v>3</v>
      </c>
      <c r="C35" s="2">
        <v>1</v>
      </c>
      <c r="D35" s="2">
        <v>3</v>
      </c>
      <c r="E35" s="2">
        <v>4</v>
      </c>
      <c r="F35" s="1">
        <f t="shared" ca="1" si="3"/>
        <v>1207.4000000000001</v>
      </c>
      <c r="G35" s="1">
        <f t="shared" ca="1" si="4"/>
        <v>1962.44</v>
      </c>
      <c r="J35" s="1">
        <f t="shared" ca="1" si="5"/>
        <v>1168</v>
      </c>
      <c r="K35" s="1">
        <f t="shared" ca="1" si="2"/>
        <v>1184</v>
      </c>
      <c r="L35" s="1">
        <f t="shared" ca="1" si="2"/>
        <v>1169</v>
      </c>
      <c r="M35" s="1">
        <f t="shared" ca="1" si="2"/>
        <v>1197</v>
      </c>
      <c r="N35" s="1">
        <f t="shared" ca="1" si="2"/>
        <v>1278</v>
      </c>
      <c r="O35" s="1">
        <f t="shared" ca="1" si="2"/>
        <v>1205</v>
      </c>
      <c r="P35" s="1">
        <f t="shared" ca="1" si="2"/>
        <v>1178</v>
      </c>
      <c r="Q35" s="1">
        <f t="shared" ca="1" si="2"/>
        <v>1232</v>
      </c>
      <c r="R35" s="1">
        <f t="shared" ca="1" si="2"/>
        <v>1296</v>
      </c>
      <c r="S35" s="1">
        <f t="shared" ca="1" si="2"/>
        <v>1167</v>
      </c>
    </row>
    <row r="36" spans="1:19" x14ac:dyDescent="0.2">
      <c r="A36" s="2">
        <v>10</v>
      </c>
      <c r="B36" s="2">
        <v>3</v>
      </c>
      <c r="C36" s="2">
        <v>2</v>
      </c>
      <c r="D36" s="2">
        <v>4</v>
      </c>
      <c r="E36" s="2">
        <v>3</v>
      </c>
      <c r="F36" s="1">
        <f t="shared" ca="1" si="3"/>
        <v>1238.4000000000001</v>
      </c>
      <c r="G36" s="1">
        <f t="shared" ca="1" si="4"/>
        <v>1557.04</v>
      </c>
      <c r="J36" s="1">
        <f t="shared" ca="1" si="5"/>
        <v>1221</v>
      </c>
      <c r="K36" s="1">
        <f t="shared" ca="1" si="2"/>
        <v>1278</v>
      </c>
      <c r="L36" s="1">
        <f t="shared" ca="1" si="2"/>
        <v>1284</v>
      </c>
      <c r="M36" s="1">
        <f t="shared" ca="1" si="2"/>
        <v>1209</v>
      </c>
      <c r="N36" s="1">
        <f t="shared" ca="1" si="2"/>
        <v>1172</v>
      </c>
      <c r="O36" s="1">
        <f t="shared" ca="1" si="2"/>
        <v>1194</v>
      </c>
      <c r="P36" s="1">
        <f t="shared" ca="1" si="2"/>
        <v>1268</v>
      </c>
      <c r="Q36" s="1">
        <f t="shared" ca="1" si="2"/>
        <v>1291</v>
      </c>
      <c r="R36" s="1">
        <f t="shared" ca="1" si="2"/>
        <v>1252</v>
      </c>
      <c r="S36" s="1">
        <f t="shared" ca="1" si="2"/>
        <v>1215</v>
      </c>
    </row>
    <row r="37" spans="1:19" x14ac:dyDescent="0.2">
      <c r="A37" s="2">
        <v>11</v>
      </c>
      <c r="B37" s="2">
        <v>3</v>
      </c>
      <c r="C37" s="2">
        <v>3</v>
      </c>
      <c r="D37" s="2">
        <v>1</v>
      </c>
      <c r="E37" s="2">
        <v>2</v>
      </c>
      <c r="F37" s="1">
        <f t="shared" ca="1" si="3"/>
        <v>1225.3</v>
      </c>
      <c r="G37" s="1">
        <f t="shared" ca="1" si="4"/>
        <v>1506.6100000000001</v>
      </c>
      <c r="J37" s="1">
        <f t="shared" ca="1" si="5"/>
        <v>1273</v>
      </c>
      <c r="K37" s="1">
        <f t="shared" ca="1" si="2"/>
        <v>1217</v>
      </c>
      <c r="L37" s="1">
        <f t="shared" ca="1" si="2"/>
        <v>1230</v>
      </c>
      <c r="M37" s="1">
        <f t="shared" ca="1" si="2"/>
        <v>1251</v>
      </c>
      <c r="N37" s="1">
        <f t="shared" ca="1" si="2"/>
        <v>1297</v>
      </c>
      <c r="O37" s="1">
        <f t="shared" ca="1" si="2"/>
        <v>1188</v>
      </c>
      <c r="P37" s="1">
        <f t="shared" ca="1" si="2"/>
        <v>1193</v>
      </c>
      <c r="Q37" s="1">
        <f t="shared" ca="1" si="2"/>
        <v>1165</v>
      </c>
      <c r="R37" s="1">
        <f t="shared" ca="1" si="2"/>
        <v>1200</v>
      </c>
      <c r="S37" s="1">
        <f t="shared" ca="1" si="2"/>
        <v>1239</v>
      </c>
    </row>
    <row r="38" spans="1:19" x14ac:dyDescent="0.2">
      <c r="A38" s="2">
        <v>12</v>
      </c>
      <c r="B38" s="2">
        <v>3</v>
      </c>
      <c r="C38" s="2">
        <v>4</v>
      </c>
      <c r="D38" s="2">
        <v>2</v>
      </c>
      <c r="E38" s="2">
        <v>1</v>
      </c>
      <c r="F38" s="1">
        <f t="shared" ca="1" si="3"/>
        <v>1215.5</v>
      </c>
      <c r="G38" s="1">
        <f t="shared" ca="1" si="4"/>
        <v>1283.45</v>
      </c>
      <c r="J38" s="1">
        <f t="shared" ca="1" si="5"/>
        <v>1269</v>
      </c>
      <c r="K38" s="1">
        <f t="shared" ca="1" si="2"/>
        <v>1176</v>
      </c>
      <c r="L38" s="1">
        <f t="shared" ca="1" si="2"/>
        <v>1171</v>
      </c>
      <c r="M38" s="1">
        <f t="shared" ca="1" si="2"/>
        <v>1235</v>
      </c>
      <c r="N38" s="1">
        <f t="shared" ca="1" si="2"/>
        <v>1227</v>
      </c>
      <c r="O38" s="1">
        <f t="shared" ca="1" si="2"/>
        <v>1252</v>
      </c>
      <c r="P38" s="1">
        <f t="shared" ca="1" si="2"/>
        <v>1177</v>
      </c>
      <c r="Q38" s="1">
        <f t="shared" ca="1" si="2"/>
        <v>1184</v>
      </c>
      <c r="R38" s="1">
        <f t="shared" ca="1" si="2"/>
        <v>1260</v>
      </c>
      <c r="S38" s="1">
        <f t="shared" ca="1" si="2"/>
        <v>1204</v>
      </c>
    </row>
    <row r="39" spans="1:19" x14ac:dyDescent="0.2">
      <c r="A39" s="2">
        <v>13</v>
      </c>
      <c r="B39" s="2">
        <v>4</v>
      </c>
      <c r="C39" s="2">
        <v>1</v>
      </c>
      <c r="D39" s="2">
        <v>4</v>
      </c>
      <c r="E39" s="2">
        <v>2</v>
      </c>
      <c r="F39" s="1">
        <f t="shared" ca="1" si="3"/>
        <v>1239.5999999999999</v>
      </c>
      <c r="G39" s="1">
        <f t="shared" ca="1" si="4"/>
        <v>1353.04</v>
      </c>
      <c r="J39" s="1">
        <f t="shared" ca="1" si="5"/>
        <v>1212</v>
      </c>
      <c r="K39" s="1">
        <f t="shared" ca="1" si="2"/>
        <v>1261</v>
      </c>
      <c r="L39" s="1">
        <f t="shared" ca="1" si="2"/>
        <v>1283</v>
      </c>
      <c r="M39" s="1">
        <f t="shared" ca="1" si="2"/>
        <v>1198</v>
      </c>
      <c r="N39" s="1">
        <f t="shared" ca="1" si="2"/>
        <v>1285</v>
      </c>
      <c r="O39" s="1">
        <f t="shared" ca="1" si="2"/>
        <v>1172</v>
      </c>
      <c r="P39" s="1">
        <f t="shared" ca="1" si="2"/>
        <v>1246</v>
      </c>
      <c r="Q39" s="1">
        <f t="shared" ca="1" si="2"/>
        <v>1242</v>
      </c>
      <c r="R39" s="1">
        <f t="shared" ca="1" si="2"/>
        <v>1279</v>
      </c>
      <c r="S39" s="1">
        <f t="shared" ca="1" si="2"/>
        <v>1218</v>
      </c>
    </row>
    <row r="40" spans="1:19" x14ac:dyDescent="0.2">
      <c r="A40" s="2">
        <v>14</v>
      </c>
      <c r="B40" s="2">
        <v>4</v>
      </c>
      <c r="C40" s="2">
        <v>2</v>
      </c>
      <c r="D40" s="2">
        <v>3</v>
      </c>
      <c r="E40" s="2">
        <v>1</v>
      </c>
      <c r="F40" s="1">
        <f t="shared" ca="1" si="3"/>
        <v>1239.7</v>
      </c>
      <c r="G40" s="1">
        <f t="shared" ca="1" si="4"/>
        <v>1166.4100000000001</v>
      </c>
      <c r="J40" s="1">
        <f t="shared" ca="1" si="5"/>
        <v>1289</v>
      </c>
      <c r="K40" s="1">
        <f t="shared" ca="1" si="2"/>
        <v>1262</v>
      </c>
      <c r="L40" s="1">
        <f t="shared" ca="1" si="2"/>
        <v>1213</v>
      </c>
      <c r="M40" s="1">
        <f t="shared" ca="1" si="2"/>
        <v>1273</v>
      </c>
      <c r="N40" s="1">
        <f t="shared" ca="1" si="2"/>
        <v>1189</v>
      </c>
      <c r="O40" s="1">
        <f t="shared" ca="1" si="2"/>
        <v>1231</v>
      </c>
      <c r="P40" s="1">
        <f t="shared" ca="1" si="2"/>
        <v>1254</v>
      </c>
      <c r="Q40" s="1">
        <f t="shared" ca="1" si="2"/>
        <v>1186</v>
      </c>
      <c r="R40" s="1">
        <f t="shared" ca="1" si="2"/>
        <v>1272</v>
      </c>
      <c r="S40" s="1">
        <f t="shared" ca="1" si="2"/>
        <v>1228</v>
      </c>
    </row>
    <row r="41" spans="1:19" x14ac:dyDescent="0.2">
      <c r="A41" s="2">
        <v>15</v>
      </c>
      <c r="B41" s="2">
        <v>4</v>
      </c>
      <c r="C41" s="2">
        <v>3</v>
      </c>
      <c r="D41" s="2">
        <v>2</v>
      </c>
      <c r="E41" s="2">
        <v>4</v>
      </c>
      <c r="F41" s="1">
        <f t="shared" ca="1" si="3"/>
        <v>1246</v>
      </c>
      <c r="G41" s="1">
        <f t="shared" ca="1" si="4"/>
        <v>1675</v>
      </c>
      <c r="J41" s="1">
        <f t="shared" ca="1" si="5"/>
        <v>1184</v>
      </c>
      <c r="K41" s="1">
        <f t="shared" ca="1" si="2"/>
        <v>1278</v>
      </c>
      <c r="L41" s="1">
        <f t="shared" ca="1" si="2"/>
        <v>1222</v>
      </c>
      <c r="M41" s="1">
        <f t="shared" ca="1" si="2"/>
        <v>1220</v>
      </c>
      <c r="N41" s="1">
        <f t="shared" ca="1" si="2"/>
        <v>1207</v>
      </c>
      <c r="O41" s="1">
        <f t="shared" ca="1" si="2"/>
        <v>1299</v>
      </c>
      <c r="P41" s="1">
        <f t="shared" ca="1" si="2"/>
        <v>1298</v>
      </c>
      <c r="Q41" s="1">
        <f t="shared" ca="1" si="2"/>
        <v>1292</v>
      </c>
      <c r="R41" s="1">
        <f t="shared" ca="1" si="2"/>
        <v>1252</v>
      </c>
      <c r="S41" s="1">
        <f t="shared" ca="1" si="2"/>
        <v>1208</v>
      </c>
    </row>
    <row r="42" spans="1:19" x14ac:dyDescent="0.2">
      <c r="A42" s="2">
        <v>16</v>
      </c>
      <c r="B42" s="2">
        <v>4</v>
      </c>
      <c r="C42" s="2">
        <v>4</v>
      </c>
      <c r="D42" s="2">
        <v>1</v>
      </c>
      <c r="E42" s="2">
        <v>3</v>
      </c>
      <c r="F42" s="1">
        <f t="shared" ca="1" si="3"/>
        <v>1231.0999999999999</v>
      </c>
      <c r="G42" s="1">
        <f t="shared" ca="1" si="4"/>
        <v>926.49000000000012</v>
      </c>
      <c r="J42" s="1">
        <f t="shared" ca="1" si="5"/>
        <v>1198</v>
      </c>
      <c r="K42" s="1">
        <f t="shared" ca="1" si="2"/>
        <v>1269</v>
      </c>
      <c r="L42" s="1">
        <f t="shared" ca="1" si="2"/>
        <v>1298</v>
      </c>
      <c r="M42" s="1">
        <f t="shared" ca="1" si="2"/>
        <v>1226</v>
      </c>
      <c r="N42" s="1">
        <f t="shared" ca="1" si="2"/>
        <v>1204</v>
      </c>
      <c r="O42" s="1">
        <f t="shared" ca="1" si="2"/>
        <v>1241</v>
      </c>
      <c r="P42" s="1">
        <f t="shared" ca="1" si="2"/>
        <v>1196</v>
      </c>
      <c r="Q42" s="1">
        <f t="shared" ca="1" si="2"/>
        <v>1233</v>
      </c>
      <c r="R42" s="1">
        <f t="shared" ca="1" si="2"/>
        <v>1227</v>
      </c>
      <c r="S42" s="1">
        <f t="shared" ca="1" si="2"/>
        <v>1219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7555-F659-4DB9-9760-3A5E5A3715A7}">
  <dimension ref="A1:R30"/>
  <sheetViews>
    <sheetView tabSelected="1" topLeftCell="A10" zoomScale="85" zoomScaleNormal="85" workbookViewId="0">
      <selection activeCell="R20" activeCellId="1" sqref="N20:N23 R20:R23"/>
    </sheetView>
  </sheetViews>
  <sheetFormatPr defaultRowHeight="14.25" x14ac:dyDescent="0.2"/>
  <cols>
    <col min="12" max="12" width="19.875" customWidth="1"/>
    <col min="13" max="13" width="21.375" customWidth="1"/>
    <col min="14" max="14" width="24.125" customWidth="1"/>
    <col min="15" max="15" width="26" customWidth="1"/>
  </cols>
  <sheetData>
    <row r="1" spans="1:18" ht="15" thickBot="1" x14ac:dyDescent="0.25">
      <c r="A1" s="13" t="s">
        <v>10</v>
      </c>
      <c r="B1" s="15" t="s">
        <v>11</v>
      </c>
      <c r="C1" s="15"/>
      <c r="D1" s="15"/>
      <c r="E1" s="15"/>
      <c r="F1" s="15"/>
      <c r="G1" s="15"/>
    </row>
    <row r="2" spans="1:18" ht="15" thickBot="1" x14ac:dyDescent="0.25">
      <c r="A2" s="14"/>
      <c r="B2" s="6">
        <v>1</v>
      </c>
      <c r="C2" s="6">
        <v>2</v>
      </c>
      <c r="D2" s="6">
        <v>3</v>
      </c>
      <c r="E2" s="6">
        <v>4</v>
      </c>
      <c r="F2" s="6" t="s">
        <v>12</v>
      </c>
      <c r="G2" s="6" t="s">
        <v>13</v>
      </c>
      <c r="K2" s="13" t="s">
        <v>19</v>
      </c>
      <c r="L2" s="15" t="s">
        <v>11</v>
      </c>
      <c r="M2" s="15"/>
      <c r="N2" s="15"/>
      <c r="O2" s="15"/>
    </row>
    <row r="3" spans="1:18" ht="15" thickBot="1" x14ac:dyDescent="0.25">
      <c r="A3" s="7">
        <v>1</v>
      </c>
      <c r="B3" s="7">
        <v>1</v>
      </c>
      <c r="C3" s="7">
        <v>1</v>
      </c>
      <c r="D3" s="7">
        <v>1</v>
      </c>
      <c r="E3" s="7">
        <v>1</v>
      </c>
      <c r="F3" s="8">
        <v>1220.0999999999999</v>
      </c>
      <c r="G3" s="8">
        <v>972.49</v>
      </c>
      <c r="K3" s="14"/>
      <c r="L3" s="6">
        <v>1</v>
      </c>
      <c r="M3" s="6">
        <v>2</v>
      </c>
      <c r="N3" s="6">
        <v>3</v>
      </c>
      <c r="O3" s="6">
        <v>4</v>
      </c>
    </row>
    <row r="4" spans="1:18" ht="54" x14ac:dyDescent="0.2">
      <c r="A4" s="7">
        <v>2</v>
      </c>
      <c r="B4" s="7">
        <v>1</v>
      </c>
      <c r="C4" s="7">
        <v>2</v>
      </c>
      <c r="D4" s="7">
        <v>2</v>
      </c>
      <c r="E4" s="7">
        <v>2</v>
      </c>
      <c r="F4" s="8">
        <v>1240.5999999999999</v>
      </c>
      <c r="G4" s="8">
        <v>1643.04</v>
      </c>
      <c r="K4" s="16" t="s">
        <v>20</v>
      </c>
      <c r="L4" s="16" t="s">
        <v>21</v>
      </c>
      <c r="M4" s="16" t="s">
        <v>22</v>
      </c>
      <c r="N4" s="16" t="s">
        <v>23</v>
      </c>
      <c r="O4" s="16" t="s">
        <v>24</v>
      </c>
    </row>
    <row r="5" spans="1:18" ht="15" x14ac:dyDescent="0.2">
      <c r="A5" s="7">
        <v>3</v>
      </c>
      <c r="B5" s="7">
        <v>1</v>
      </c>
      <c r="C5" s="7">
        <v>3</v>
      </c>
      <c r="D5" s="7">
        <v>3</v>
      </c>
      <c r="E5" s="7">
        <v>3</v>
      </c>
      <c r="F5" s="8">
        <v>1237.4000000000001</v>
      </c>
      <c r="G5" s="8">
        <v>1633.84</v>
      </c>
      <c r="K5" s="16" t="s">
        <v>25</v>
      </c>
      <c r="L5" s="16">
        <v>0.7</v>
      </c>
      <c r="M5" s="16">
        <v>0.75</v>
      </c>
      <c r="N5" s="16">
        <v>0.8</v>
      </c>
      <c r="O5" s="16">
        <v>0.85</v>
      </c>
    </row>
    <row r="6" spans="1:18" ht="15" x14ac:dyDescent="0.2">
      <c r="A6" s="7">
        <v>4</v>
      </c>
      <c r="B6" s="7">
        <v>1</v>
      </c>
      <c r="C6" s="7">
        <v>4</v>
      </c>
      <c r="D6" s="7">
        <v>4</v>
      </c>
      <c r="E6" s="7">
        <v>4</v>
      </c>
      <c r="F6" s="8">
        <v>1238.3</v>
      </c>
      <c r="G6" s="8">
        <v>1881.41</v>
      </c>
      <c r="K6" s="16" t="s">
        <v>26</v>
      </c>
      <c r="L6" s="16">
        <v>0.05</v>
      </c>
      <c r="M6" s="16">
        <v>0.1</v>
      </c>
      <c r="N6" s="16">
        <v>0.15</v>
      </c>
      <c r="O6" s="16">
        <v>0.2</v>
      </c>
    </row>
    <row r="7" spans="1:18" ht="15.75" thickBot="1" x14ac:dyDescent="0.25">
      <c r="A7" s="7">
        <v>5</v>
      </c>
      <c r="B7" s="7">
        <v>2</v>
      </c>
      <c r="C7" s="7">
        <v>1</v>
      </c>
      <c r="D7" s="7">
        <v>2</v>
      </c>
      <c r="E7" s="7">
        <v>3</v>
      </c>
      <c r="F7" s="8">
        <v>1252.0999999999999</v>
      </c>
      <c r="G7" s="8">
        <v>1167.49</v>
      </c>
      <c r="K7" s="6" t="s">
        <v>27</v>
      </c>
      <c r="L7" s="6">
        <v>0.6</v>
      </c>
      <c r="M7" s="6">
        <v>0.7</v>
      </c>
      <c r="N7" s="6">
        <v>0.8</v>
      </c>
      <c r="O7" s="6">
        <v>0.9</v>
      </c>
    </row>
    <row r="8" spans="1:18" x14ac:dyDescent="0.2">
      <c r="A8" s="7">
        <v>6</v>
      </c>
      <c r="B8" s="7">
        <v>2</v>
      </c>
      <c r="C8" s="7">
        <v>2</v>
      </c>
      <c r="D8" s="7">
        <v>1</v>
      </c>
      <c r="E8" s="7">
        <v>4</v>
      </c>
      <c r="F8" s="8">
        <v>1246.8</v>
      </c>
      <c r="G8" s="8">
        <v>1110.56</v>
      </c>
      <c r="K8" s="17" t="s">
        <v>28</v>
      </c>
      <c r="L8" s="17">
        <v>1</v>
      </c>
      <c r="M8" s="17">
        <v>10</v>
      </c>
      <c r="N8" s="17">
        <v>100</v>
      </c>
      <c r="O8" s="17">
        <v>1000</v>
      </c>
    </row>
    <row r="9" spans="1:18" x14ac:dyDescent="0.2">
      <c r="A9" s="9">
        <v>7</v>
      </c>
      <c r="B9" s="9">
        <v>2</v>
      </c>
      <c r="C9" s="9">
        <v>3</v>
      </c>
      <c r="D9" s="9">
        <v>4</v>
      </c>
      <c r="E9" s="9">
        <v>1</v>
      </c>
      <c r="F9" s="10">
        <v>1205.4000000000001</v>
      </c>
      <c r="G9" s="10">
        <v>903.44</v>
      </c>
    </row>
    <row r="10" spans="1:18" x14ac:dyDescent="0.2">
      <c r="A10" s="7">
        <v>8</v>
      </c>
      <c r="B10" s="7">
        <v>2</v>
      </c>
      <c r="C10" s="7">
        <v>4</v>
      </c>
      <c r="D10" s="7">
        <v>3</v>
      </c>
      <c r="E10" s="7">
        <v>2</v>
      </c>
      <c r="F10" s="8">
        <v>1227.0999999999999</v>
      </c>
      <c r="G10" s="8">
        <v>2089.69</v>
      </c>
    </row>
    <row r="11" spans="1:18" ht="15.75" thickBot="1" x14ac:dyDescent="0.25">
      <c r="A11" s="7">
        <v>9</v>
      </c>
      <c r="B11" s="7">
        <v>3</v>
      </c>
      <c r="C11" s="7">
        <v>1</v>
      </c>
      <c r="D11" s="7">
        <v>3</v>
      </c>
      <c r="E11" s="7">
        <v>4</v>
      </c>
      <c r="F11" s="8">
        <v>1246.7</v>
      </c>
      <c r="G11" s="8">
        <v>1850.61</v>
      </c>
      <c r="K11" s="16" t="s">
        <v>25</v>
      </c>
      <c r="L11" s="16" t="s">
        <v>26</v>
      </c>
      <c r="M11" s="6" t="s">
        <v>27</v>
      </c>
      <c r="N11" s="17" t="s">
        <v>28</v>
      </c>
    </row>
    <row r="12" spans="1:18" ht="15" thickBot="1" x14ac:dyDescent="0.25">
      <c r="A12" s="7">
        <v>10</v>
      </c>
      <c r="B12" s="7">
        <v>3</v>
      </c>
      <c r="C12" s="7">
        <v>2</v>
      </c>
      <c r="D12" s="7">
        <v>4</v>
      </c>
      <c r="E12" s="7">
        <v>3</v>
      </c>
      <c r="F12" s="8">
        <v>1224.3</v>
      </c>
      <c r="G12" s="8">
        <v>982.81</v>
      </c>
      <c r="K12" s="16">
        <v>0.7</v>
      </c>
      <c r="L12" s="16">
        <v>0.05</v>
      </c>
      <c r="M12" s="6">
        <v>0.6</v>
      </c>
      <c r="N12" s="17">
        <v>1</v>
      </c>
      <c r="O12">
        <v>1234.0999999999999</v>
      </c>
      <c r="P12">
        <v>1236.6499999999999</v>
      </c>
      <c r="Q12">
        <v>1238.125</v>
      </c>
      <c r="R12">
        <v>1238.2750000000001</v>
      </c>
    </row>
    <row r="13" spans="1:18" ht="15" thickBot="1" x14ac:dyDescent="0.25">
      <c r="A13" s="7">
        <v>11</v>
      </c>
      <c r="B13" s="7">
        <v>3</v>
      </c>
      <c r="C13" s="7">
        <v>3</v>
      </c>
      <c r="D13" s="7">
        <v>1</v>
      </c>
      <c r="E13" s="7">
        <v>2</v>
      </c>
      <c r="F13" s="8">
        <v>1238.4000000000001</v>
      </c>
      <c r="G13" s="8">
        <v>1315.64</v>
      </c>
      <c r="K13" s="16">
        <v>0.75</v>
      </c>
      <c r="L13" s="16">
        <v>0.1</v>
      </c>
      <c r="M13" s="6">
        <v>0.7</v>
      </c>
      <c r="N13" s="17">
        <v>10</v>
      </c>
      <c r="O13">
        <v>1232.8499999999999</v>
      </c>
      <c r="P13">
        <v>1234.2750000000001</v>
      </c>
      <c r="Q13">
        <v>1238.425</v>
      </c>
      <c r="R13">
        <v>1233.45</v>
      </c>
    </row>
    <row r="14" spans="1:18" ht="15" thickBot="1" x14ac:dyDescent="0.25">
      <c r="A14" s="7">
        <v>12</v>
      </c>
      <c r="B14" s="7">
        <v>3</v>
      </c>
      <c r="C14" s="7">
        <v>4</v>
      </c>
      <c r="D14" s="7">
        <v>2</v>
      </c>
      <c r="E14" s="7">
        <v>1</v>
      </c>
      <c r="F14" s="8">
        <v>1239.7</v>
      </c>
      <c r="G14" s="8">
        <v>1516.41</v>
      </c>
      <c r="K14" s="16">
        <v>0.8</v>
      </c>
      <c r="L14" s="16">
        <v>0.15</v>
      </c>
      <c r="M14" s="6">
        <v>0.8</v>
      </c>
      <c r="N14" s="17">
        <v>100</v>
      </c>
      <c r="O14">
        <v>1237.2750000000001</v>
      </c>
      <c r="P14">
        <v>1225.625</v>
      </c>
      <c r="Q14">
        <v>1234.1500000000001</v>
      </c>
      <c r="R14">
        <v>1240.25</v>
      </c>
    </row>
    <row r="15" spans="1:18" ht="15" thickBot="1" x14ac:dyDescent="0.25">
      <c r="A15" s="7">
        <v>13</v>
      </c>
      <c r="B15" s="7">
        <v>4</v>
      </c>
      <c r="C15" s="7">
        <v>1</v>
      </c>
      <c r="D15" s="7">
        <v>4</v>
      </c>
      <c r="E15" s="7">
        <v>2</v>
      </c>
      <c r="F15" s="8">
        <v>1227.7</v>
      </c>
      <c r="G15" s="8">
        <v>2097.61</v>
      </c>
      <c r="K15" s="16">
        <v>0.85</v>
      </c>
      <c r="L15" s="16">
        <v>0.2</v>
      </c>
      <c r="M15" s="6">
        <v>0.9</v>
      </c>
      <c r="N15" s="17">
        <v>1000</v>
      </c>
      <c r="O15">
        <v>1230.4000000000001</v>
      </c>
      <c r="P15">
        <v>1238.0749999999998</v>
      </c>
      <c r="Q15">
        <v>1223.925</v>
      </c>
      <c r="R15">
        <v>1238.2750000000001</v>
      </c>
    </row>
    <row r="16" spans="1:18" x14ac:dyDescent="0.2">
      <c r="A16" s="7">
        <v>14</v>
      </c>
      <c r="B16" s="7">
        <v>4</v>
      </c>
      <c r="C16" s="7">
        <v>2</v>
      </c>
      <c r="D16" s="7">
        <v>3</v>
      </c>
      <c r="E16" s="7">
        <v>1</v>
      </c>
      <c r="F16" s="8">
        <v>1225.4000000000001</v>
      </c>
      <c r="G16" s="8">
        <v>1712.44</v>
      </c>
    </row>
    <row r="17" spans="1:18" x14ac:dyDescent="0.2">
      <c r="A17" s="7">
        <v>15</v>
      </c>
      <c r="B17" s="7">
        <v>4</v>
      </c>
      <c r="C17" s="7">
        <v>3</v>
      </c>
      <c r="D17" s="7">
        <v>2</v>
      </c>
      <c r="E17" s="7">
        <v>4</v>
      </c>
      <c r="F17" s="8">
        <v>1221.3</v>
      </c>
      <c r="G17" s="8">
        <v>1114.6099999999999</v>
      </c>
    </row>
    <row r="18" spans="1:18" ht="15" thickBot="1" x14ac:dyDescent="0.25">
      <c r="A18" s="11">
        <v>16</v>
      </c>
      <c r="B18" s="11">
        <v>4</v>
      </c>
      <c r="C18" s="11">
        <v>4</v>
      </c>
      <c r="D18" s="11">
        <v>1</v>
      </c>
      <c r="E18" s="11">
        <v>3</v>
      </c>
      <c r="F18" s="12">
        <v>1247.2</v>
      </c>
      <c r="G18" s="12">
        <v>987.16</v>
      </c>
    </row>
    <row r="19" spans="1:18" ht="15.75" thickBot="1" x14ac:dyDescent="0.25">
      <c r="A19" s="7" t="s">
        <v>14</v>
      </c>
      <c r="B19" s="7">
        <f>AVERAGE(F3:F6)</f>
        <v>1234.0999999999999</v>
      </c>
      <c r="C19">
        <f>AVERAGE(F3,F7,F11,F15)</f>
        <v>1236.6499999999999</v>
      </c>
      <c r="D19" s="7">
        <f>AVERAGE(F3,F8,F13,F18)</f>
        <v>1238.125</v>
      </c>
      <c r="E19" s="7">
        <f>AVERAGE(F6,F8,F11,F17)</f>
        <v>1238.2750000000001</v>
      </c>
      <c r="F19" s="8"/>
      <c r="G19" s="8"/>
      <c r="K19" s="17" t="s">
        <v>28</v>
      </c>
      <c r="L19" s="16" t="s">
        <v>25</v>
      </c>
      <c r="M19" s="16" t="s">
        <v>26</v>
      </c>
      <c r="N19" s="6" t="s">
        <v>27</v>
      </c>
    </row>
    <row r="20" spans="1:18" ht="15" thickBot="1" x14ac:dyDescent="0.25">
      <c r="A20" s="7" t="s">
        <v>15</v>
      </c>
      <c r="B20" s="7">
        <f>AVERAGE(F7:F10)</f>
        <v>1232.8499999999999</v>
      </c>
      <c r="C20" s="7">
        <f>AVERAGE(F4,F8,F12,F16)</f>
        <v>1234.2750000000001</v>
      </c>
      <c r="D20" s="7">
        <f>AVERAGE(F4,F7,F14,F17)</f>
        <v>1238.425</v>
      </c>
      <c r="E20" s="7">
        <f>AVERAGE(F4,F10,F13,F15)</f>
        <v>1233.45</v>
      </c>
      <c r="F20" s="8"/>
      <c r="G20" s="8"/>
      <c r="K20" s="17">
        <v>1</v>
      </c>
      <c r="L20" s="16">
        <v>0.7</v>
      </c>
      <c r="M20" s="16">
        <v>0.05</v>
      </c>
      <c r="N20" s="6">
        <v>0.6</v>
      </c>
      <c r="O20">
        <v>1532.6949999999999</v>
      </c>
      <c r="P20">
        <v>1522.0500000000002</v>
      </c>
      <c r="Q20">
        <v>1096.4625000000001</v>
      </c>
      <c r="R20">
        <v>1276.1950000000002</v>
      </c>
    </row>
    <row r="21" spans="1:18" ht="15" thickBot="1" x14ac:dyDescent="0.25">
      <c r="A21" s="7" t="s">
        <v>16</v>
      </c>
      <c r="B21" s="7">
        <f>AVERAGE(F11:F14)</f>
        <v>1237.2750000000001</v>
      </c>
      <c r="C21" s="7">
        <f>AVERAGE(F5,F9,F13,F17)</f>
        <v>1225.625</v>
      </c>
      <c r="D21" s="7">
        <f>AVERAGE(F5,F10,F11,F16)</f>
        <v>1234.1500000000001</v>
      </c>
      <c r="E21" s="7">
        <f>AVERAGE(F5,F7,F12,F18)</f>
        <v>1240.25</v>
      </c>
      <c r="F21" s="8"/>
      <c r="G21" s="8"/>
      <c r="K21" s="17">
        <v>10</v>
      </c>
      <c r="L21" s="16">
        <v>0.75</v>
      </c>
      <c r="M21" s="16">
        <v>0.1</v>
      </c>
      <c r="N21" s="6">
        <v>0.7</v>
      </c>
      <c r="O21">
        <v>1317.7950000000001</v>
      </c>
      <c r="P21">
        <v>1362.2125000000001</v>
      </c>
      <c r="Q21">
        <v>1360.3874999999998</v>
      </c>
      <c r="R21">
        <v>1786.4949999999999</v>
      </c>
    </row>
    <row r="22" spans="1:18" ht="15" thickBot="1" x14ac:dyDescent="0.25">
      <c r="A22" s="7" t="s">
        <v>17</v>
      </c>
      <c r="B22" s="7">
        <f>AVERAGE(F15:F18)</f>
        <v>1230.4000000000001</v>
      </c>
      <c r="C22" s="7">
        <f>AVERAGE(F6,F10,F14,F18)</f>
        <v>1238.0749999999998</v>
      </c>
      <c r="D22" s="7">
        <f>AVERAGE(F6,F9,F12,F15)</f>
        <v>1223.925</v>
      </c>
      <c r="E22" s="7">
        <f>AVERAGE(F6,F8,F11,F17)</f>
        <v>1238.2750000000001</v>
      </c>
      <c r="F22" s="8"/>
      <c r="G22" s="8"/>
      <c r="K22" s="17">
        <v>100</v>
      </c>
      <c r="L22" s="16">
        <v>0.8</v>
      </c>
      <c r="M22" s="16">
        <v>0.15</v>
      </c>
      <c r="N22" s="6">
        <v>0.8</v>
      </c>
      <c r="O22">
        <v>1416.3675000000001</v>
      </c>
      <c r="P22">
        <v>1821.645</v>
      </c>
      <c r="Q22">
        <v>1821.645</v>
      </c>
      <c r="R22">
        <v>1192.825</v>
      </c>
    </row>
    <row r="23" spans="1:18" ht="15" thickBot="1" x14ac:dyDescent="0.25">
      <c r="A23" s="11" t="s">
        <v>18</v>
      </c>
      <c r="B23" s="11">
        <f>MAX(B19:B22)-MIN(B19:B22)</f>
        <v>6.875</v>
      </c>
      <c r="C23" s="11">
        <f t="shared" ref="C23:E23" si="0">MAX(C19:C22)-MIN(C19:C22)</f>
        <v>12.449999999999818</v>
      </c>
      <c r="D23" s="11">
        <f t="shared" si="0"/>
        <v>14.5</v>
      </c>
      <c r="E23" s="11">
        <f t="shared" si="0"/>
        <v>6.7999999999999545</v>
      </c>
      <c r="F23" s="12"/>
      <c r="G23" s="12"/>
      <c r="K23" s="17">
        <v>1000</v>
      </c>
      <c r="L23" s="16">
        <v>0.85</v>
      </c>
      <c r="M23" s="16">
        <v>0.2</v>
      </c>
      <c r="N23" s="6">
        <v>0.9</v>
      </c>
      <c r="O23">
        <v>1477.9549999999999</v>
      </c>
      <c r="P23">
        <v>1466.3175000000001</v>
      </c>
      <c r="Q23">
        <v>1466.3175000000001</v>
      </c>
      <c r="R23">
        <v>1489.2974999999999</v>
      </c>
    </row>
    <row r="26" spans="1:18" x14ac:dyDescent="0.2">
      <c r="A26" s="7" t="s">
        <v>14</v>
      </c>
      <c r="B26">
        <f>AVERAGE(G3,G4,G5,G6)</f>
        <v>1532.6949999999999</v>
      </c>
      <c r="C26">
        <f>AVERAGE(G3,G7,G11,G15)</f>
        <v>1522.0500000000002</v>
      </c>
      <c r="D26">
        <f>AVERAGE(G3,G8,G13,G18)</f>
        <v>1096.4625000000001</v>
      </c>
      <c r="E26">
        <f>AVERAGE(G3,G9,G14,G16)</f>
        <v>1276.1950000000002</v>
      </c>
    </row>
    <row r="27" spans="1:18" x14ac:dyDescent="0.2">
      <c r="A27" s="7" t="s">
        <v>15</v>
      </c>
      <c r="B27">
        <f>AVERAGE(G7:G10)</f>
        <v>1317.7950000000001</v>
      </c>
      <c r="C27">
        <f>AVERAGE(G4,G8,G12,G16)</f>
        <v>1362.2125000000001</v>
      </c>
      <c r="D27">
        <f>AVERAGE(G4,G7,G14,G17)</f>
        <v>1360.3874999999998</v>
      </c>
      <c r="E27">
        <f>AVERAGE(G4,G10,G13,G15)</f>
        <v>1786.4949999999999</v>
      </c>
    </row>
    <row r="28" spans="1:18" x14ac:dyDescent="0.2">
      <c r="A28" s="7" t="s">
        <v>16</v>
      </c>
      <c r="B28">
        <f>AVERAGE(G11:G14)</f>
        <v>1416.3675000000001</v>
      </c>
      <c r="C28">
        <f>AVERAGE(G5,G10,G11,G16)</f>
        <v>1821.645</v>
      </c>
      <c r="D28">
        <f>AVERAGE(G5,G10,G11,G16)</f>
        <v>1821.645</v>
      </c>
      <c r="E28">
        <f>AVERAGE(G5,G7,G12,G18)</f>
        <v>1192.825</v>
      </c>
    </row>
    <row r="29" spans="1:18" x14ac:dyDescent="0.2">
      <c r="A29" s="7" t="s">
        <v>17</v>
      </c>
      <c r="B29">
        <f>AVERAGE(G15:G18)</f>
        <v>1477.9549999999999</v>
      </c>
      <c r="C29">
        <f>AVERAGE(G6,G9,G12,G15)</f>
        <v>1466.3175000000001</v>
      </c>
      <c r="D29">
        <f>AVERAGE(G6,G9,G12,G15)</f>
        <v>1466.3175000000001</v>
      </c>
      <c r="E29">
        <f>AVERAGE(G6,G8,G11,G17)</f>
        <v>1489.2974999999999</v>
      </c>
    </row>
    <row r="30" spans="1:18" ht="15" thickBot="1" x14ac:dyDescent="0.25">
      <c r="A30" s="11" t="s">
        <v>18</v>
      </c>
      <c r="B30" s="11">
        <f>MAX(B26:B29)-MIN(B26:B29)</f>
        <v>214.89999999999986</v>
      </c>
      <c r="C30" s="11">
        <f t="shared" ref="C30:E30" si="1">MAX(C26:C29)-MIN(C26:C29)</f>
        <v>459.43249999999989</v>
      </c>
      <c r="D30" s="11">
        <f t="shared" si="1"/>
        <v>725.18249999999989</v>
      </c>
      <c r="E30" s="11">
        <f t="shared" si="1"/>
        <v>593.66999999999985</v>
      </c>
    </row>
  </sheetData>
  <mergeCells count="4">
    <mergeCell ref="A1:A2"/>
    <mergeCell ref="B1:G1"/>
    <mergeCell ref="K2:K3"/>
    <mergeCell ref="L2:O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郝海强</dc:creator>
  <cp:lastModifiedBy>郝海强</cp:lastModifiedBy>
  <dcterms:created xsi:type="dcterms:W3CDTF">2022-01-03T14:36:00Z</dcterms:created>
  <dcterms:modified xsi:type="dcterms:W3CDTF">2022-01-04T06:19:03Z</dcterms:modified>
</cp:coreProperties>
</file>