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m\OneDrive\UQ\PHYS4070\Assignments\Assignment 2\Part_2\results\"/>
    </mc:Choice>
  </mc:AlternateContent>
  <xr:revisionPtr revIDLastSave="0" documentId="8_{67E91D8B-F11F-4559-A5CB-365D6D773740}" xr6:coauthVersionLast="47" xr6:coauthVersionMax="47" xr10:uidLastSave="{00000000-0000-0000-0000-000000000000}"/>
  <bookViews>
    <workbookView xWindow="-120" yWindow="-120" windowWidth="29040" windowHeight="15840" xr2:uid="{E9A2A57B-245E-4F4D-ACE3-84D5DF10D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M2" i="1" a="1"/>
  <c r="M2" i="1" s="1"/>
  <c r="D10" i="1"/>
  <c r="E10" i="1" s="1"/>
  <c r="C10" i="1"/>
  <c r="D9" i="1"/>
  <c r="E9" i="1" s="1"/>
  <c r="C9" i="1"/>
  <c r="D8" i="1"/>
  <c r="E8" i="1" s="1"/>
  <c r="C8" i="1"/>
  <c r="D7" i="1"/>
  <c r="E7" i="1" s="1"/>
  <c r="C7" i="1"/>
  <c r="D6" i="1"/>
  <c r="E6" i="1" s="1"/>
  <c r="C6" i="1"/>
  <c r="D5" i="1"/>
  <c r="E5" i="1" s="1"/>
  <c r="C5" i="1"/>
  <c r="D4" i="1"/>
  <c r="E4" i="1" s="1"/>
  <c r="C4" i="1"/>
  <c r="D3" i="1"/>
  <c r="E3" i="1" s="1"/>
  <c r="C3" i="1"/>
  <c r="D2" i="1"/>
  <c r="E2" i="1" s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<sst xmlns="http://schemas.openxmlformats.org/spreadsheetml/2006/main" count="4" uniqueCount="4">
  <si>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Threads</t>
  </si>
  <si>
    <t>Mean</t>
  </si>
  <si>
    <t>STD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</si>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</sst>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D9BE-94AB-42A0-A647-87B1822CCDC2}">
  <dimension ref="A1:N10"/>
  <sheetViews>
    <sheetView tabSelected="1" topLeftCell="A7" workbookViewId="0">
      <selection activeCell="B14" sqref="B14"/>
    </sheetView>
  </sheetViews>
  <sheetFormatPr defaultRowHeight="15" x14ac:dyDescent="0.25"/>
  <sheetData>
    <row r="1" spans="1:14" ht="15.75" thickBot="1" x14ac:dyDescent="0.3">
      <c r="C1" t="s">
        <v>1</v>
      </c>
      <c r="D1" t="s">
        <v>2</v>
      </c>
      <c r="E1" t="s">
        <v>3</v>
      </c>
      <c r="F1" s="23">
        <v>1</v>
      </c>
      <c r="G1" s="24">
        <v>2</v>
      </c>
      <c r="H1" s="24">
        <v>3</v>
      </c>
      <c r="I1" s="24">
        <v>4</v>
      </c>
      <c r="J1" s="25">
        <v>5</v>
      </c>
    </row>
    <row r="2" spans="1:14" x14ac:dyDescent="0.25">
      <c r="A2" t="s">
        <v>0</v>
      </c>
      <c r="B2" s="20">
        <v>1</v>
      </c>
      <c r="C2" s="11">
        <f>AVERAGE(F2:J2)</f>
        <v>3.596514</v>
      </c>
      <c r="D2" s="12">
        <f>_xlfn.STDEV.P(F2:J2)</f>
        <v>4.3639992025663842E-2</v>
      </c>
      <c r="E2" s="13">
        <f>D2/SQRT(COUNT(F2:J2))</f>
        <v>1.951639774138662E-2</v>
      </c>
      <c r="F2" s="2">
        <v>3.5664699999999998</v>
      </c>
      <c r="G2" s="3">
        <v>3.5632899999999998</v>
      </c>
      <c r="H2" s="3">
        <v>3.5558200000000002</v>
      </c>
      <c r="I2" s="3">
        <v>3.6334</v>
      </c>
      <c r="J2" s="4">
        <v>3.6635900000000001</v>
      </c>
      <c r="L2" s="20">
        <v>1</v>
      </c>
      <c r="M2" s="1" cm="1">
        <f t="array" ref="M2:M10">C2:C10/C2</f>
        <v>1</v>
      </c>
      <c r="N2" s="1" cm="1">
        <f t="array" ref="N2:N10">E2:E10/C2</f>
        <v>5.4264762326482309E-3</v>
      </c>
    </row>
    <row r="3" spans="1:14" x14ac:dyDescent="0.25">
      <c r="B3" s="21">
        <v>2</v>
      </c>
      <c r="C3" s="14">
        <f>AVERAGE(F3:J3)</f>
        <v>2.1614559999999998</v>
      </c>
      <c r="D3" s="15">
        <f>_xlfn.STDEV.P(F3:J3)</f>
        <v>8.4710138613981731E-2</v>
      </c>
      <c r="E3" s="16">
        <f>D3/SQRT(COUNT(F3:J3))</f>
        <v>3.7883525664858593E-2</v>
      </c>
      <c r="F3" s="5">
        <v>2.2336100000000001</v>
      </c>
      <c r="G3" s="6">
        <v>2.0313300000000001</v>
      </c>
      <c r="H3" s="6">
        <v>2.1035499999999998</v>
      </c>
      <c r="I3" s="6">
        <v>2.2622499999999999</v>
      </c>
      <c r="J3" s="7">
        <v>2.1765400000000001</v>
      </c>
      <c r="L3" s="21">
        <v>2</v>
      </c>
      <c r="M3" s="1">
        <v>0.60098639960806488</v>
      </c>
      <c r="N3" s="1">
        <v>1.0533401417277563E-2</v>
      </c>
    </row>
    <row r="4" spans="1:14" x14ac:dyDescent="0.25">
      <c r="B4" s="21">
        <v>3</v>
      </c>
      <c r="C4" s="14">
        <f>AVERAGE(F4:J4)</f>
        <v>2.0839439999999998</v>
      </c>
      <c r="D4" s="15">
        <f>_xlfn.STDEV.P(F4:J4)</f>
        <v>9.301395822133364E-2</v>
      </c>
      <c r="E4" s="16">
        <f>D4/SQRT(COUNT(F4:J4))</f>
        <v>4.1597106687845491E-2</v>
      </c>
      <c r="F4" s="5">
        <v>1.9333100000000001</v>
      </c>
      <c r="G4" s="6">
        <v>2.0939700000000001</v>
      </c>
      <c r="H4" s="6">
        <v>2.1800600000000001</v>
      </c>
      <c r="I4" s="6">
        <v>2.03464</v>
      </c>
      <c r="J4" s="7">
        <v>2.17774</v>
      </c>
      <c r="L4" s="21">
        <v>3</v>
      </c>
      <c r="M4" s="1">
        <v>0.57943441899572745</v>
      </c>
      <c r="N4" s="1">
        <v>1.1565951554156467E-2</v>
      </c>
    </row>
    <row r="5" spans="1:14" x14ac:dyDescent="0.25">
      <c r="B5" s="21">
        <v>4</v>
      </c>
      <c r="C5" s="14">
        <f>AVERAGE(F5:J5)</f>
        <v>1.745336</v>
      </c>
      <c r="D5" s="15">
        <f>_xlfn.STDEV.P(F5:J5)</f>
        <v>1.4996800458764548E-2</v>
      </c>
      <c r="E5" s="16">
        <f>D5/SQRT(COUNT(F5:J5))</f>
        <v>6.706773054159512E-3</v>
      </c>
      <c r="F5" s="5">
        <v>1.7175199999999999</v>
      </c>
      <c r="G5" s="6">
        <v>1.76037</v>
      </c>
      <c r="H5" s="6">
        <v>1.7544</v>
      </c>
      <c r="I5" s="6">
        <v>1.75142</v>
      </c>
      <c r="J5" s="7">
        <v>1.7429699999999999</v>
      </c>
      <c r="L5" s="21">
        <v>4</v>
      </c>
      <c r="M5" s="1">
        <v>0.48528547365587898</v>
      </c>
      <c r="N5" s="1">
        <v>1.8647982613607264E-3</v>
      </c>
    </row>
    <row r="6" spans="1:14" x14ac:dyDescent="0.25">
      <c r="B6" s="21">
        <v>5</v>
      </c>
      <c r="C6" s="14">
        <f>AVERAGE(F6:J6)</f>
        <v>1.5896939999999999</v>
      </c>
      <c r="D6" s="15">
        <f>_xlfn.STDEV.P(F6:J6)</f>
        <v>1.3589437957472646E-2</v>
      </c>
      <c r="E6" s="16">
        <f>D6/SQRT(COUNT(F6:J6))</f>
        <v>6.0773814097849462E-3</v>
      </c>
      <c r="F6" s="5">
        <v>1.5888100000000001</v>
      </c>
      <c r="G6" s="6">
        <v>1.5649900000000001</v>
      </c>
      <c r="H6" s="6">
        <v>1.5903099999999999</v>
      </c>
      <c r="I6" s="6">
        <v>1.60242</v>
      </c>
      <c r="J6" s="7">
        <v>1.6019399999999999</v>
      </c>
      <c r="L6" s="21">
        <v>5</v>
      </c>
      <c r="M6" s="1">
        <v>0.44200967937285934</v>
      </c>
      <c r="N6" s="1">
        <v>1.6897977902449277E-3</v>
      </c>
    </row>
    <row r="7" spans="1:14" x14ac:dyDescent="0.25">
      <c r="B7" s="21">
        <v>6</v>
      </c>
      <c r="C7" s="14">
        <f>AVERAGE(F7:J7)</f>
        <v>1.39045</v>
      </c>
      <c r="D7" s="15">
        <f>_xlfn.STDEV.P(F7:J7)</f>
        <v>1.7154715969668565E-2</v>
      </c>
      <c r="E7" s="16">
        <f>D7/SQRT(COUNT(F7:J7))</f>
        <v>7.6718222085760263E-3</v>
      </c>
      <c r="F7" s="5">
        <v>1.38113</v>
      </c>
      <c r="G7" s="6">
        <v>1.3744099999999999</v>
      </c>
      <c r="H7" s="6">
        <v>1.38476</v>
      </c>
      <c r="I7" s="6">
        <v>1.3884700000000001</v>
      </c>
      <c r="J7" s="7">
        <v>1.4234800000000001</v>
      </c>
      <c r="L7" s="21">
        <v>6</v>
      </c>
      <c r="M7" s="1">
        <v>0.38661047892486999</v>
      </c>
      <c r="N7" s="1">
        <v>2.13312730287607E-3</v>
      </c>
    </row>
    <row r="8" spans="1:14" x14ac:dyDescent="0.25">
      <c r="B8" s="21">
        <v>7</v>
      </c>
      <c r="C8" s="14">
        <f>AVERAGE(F8:J8)</f>
        <v>1.2270020000000001</v>
      </c>
      <c r="D8" s="15">
        <f>_xlfn.STDEV.P(F8:J8)</f>
        <v>2.5437257242084909E-2</v>
      </c>
      <c r="E8" s="16">
        <f>D8/SQRT(COUNT(F8:J8))</f>
        <v>1.1375887270890136E-2</v>
      </c>
      <c r="F8" s="5">
        <v>1.19926</v>
      </c>
      <c r="G8" s="6">
        <v>1.19529</v>
      </c>
      <c r="H8" s="6">
        <v>1.2386900000000001</v>
      </c>
      <c r="I8" s="6">
        <v>1.24133</v>
      </c>
      <c r="J8" s="7">
        <v>1.26044</v>
      </c>
      <c r="L8" s="21">
        <v>7</v>
      </c>
      <c r="M8" s="1">
        <v>0.34116424960392205</v>
      </c>
      <c r="N8" s="1">
        <v>3.1630315552477026E-3</v>
      </c>
    </row>
    <row r="9" spans="1:14" x14ac:dyDescent="0.25">
      <c r="B9" s="21">
        <v>8</v>
      </c>
      <c r="C9" s="14">
        <f>AVERAGE(F9:J9)</f>
        <v>1.1223059999999998</v>
      </c>
      <c r="D9" s="15">
        <f>_xlfn.STDEV.P(F9:J9)</f>
        <v>5.2578498875490917E-2</v>
      </c>
      <c r="E9" s="16">
        <f>D9/SQRT(COUNT(F9:J9))</f>
        <v>2.3513819528098789E-2</v>
      </c>
      <c r="F9" s="5">
        <v>1.05697</v>
      </c>
      <c r="G9" s="6">
        <v>1.06508</v>
      </c>
      <c r="H9" s="6">
        <v>1.1709799999999999</v>
      </c>
      <c r="I9" s="6">
        <v>1.13496</v>
      </c>
      <c r="J9" s="7">
        <v>1.18354</v>
      </c>
      <c r="L9" s="21">
        <v>8</v>
      </c>
      <c r="M9" s="1">
        <v>0.31205383880057186</v>
      </c>
      <c r="N9" s="1">
        <v>6.5379474480285046E-3</v>
      </c>
    </row>
    <row r="10" spans="1:14" ht="15.75" thickBot="1" x14ac:dyDescent="0.3">
      <c r="B10" s="22">
        <v>9</v>
      </c>
      <c r="C10" s="17">
        <f>AVERAGE(F10:J10)</f>
        <v>5.7709460000000004</v>
      </c>
      <c r="D10" s="18">
        <f>_xlfn.STDEV.P(F10:J10)</f>
        <v>4.1338964960434058E-2</v>
      </c>
      <c r="E10" s="19">
        <f>D10/SQRT(COUNT(F10:J10))</f>
        <v>1.8487347154202489E-2</v>
      </c>
      <c r="F10" s="8">
        <v>5.76335</v>
      </c>
      <c r="G10" s="9">
        <v>5.7359799999999996</v>
      </c>
      <c r="H10" s="9">
        <v>5.7442799999999998</v>
      </c>
      <c r="I10" s="9">
        <v>5.75997</v>
      </c>
      <c r="J10" s="10">
        <v>5.8511499999999996</v>
      </c>
      <c r="L10" s="22">
        <v>9</v>
      </c>
      <c r="M10" s="1">
        <v>1.6045943377392664</v>
      </c>
      <c r="N10" s="1">
        <v>5.140351783477692E-3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McDougall</dc:creator>
  <cp:lastModifiedBy>Hugh McDougall</cp:lastModifiedBy>
  <dcterms:created xsi:type="dcterms:W3CDTF">2023-05-01T20:28:28Z</dcterms:created>
  <dcterms:modified xsi:type="dcterms:W3CDTF">2023-05-01T21:44:07Z</dcterms:modified>
</cp:coreProperties>
</file>