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Finite Difference SIR" sheetId="1" r:id="rId4"/>
  </sheets>
</workbook>
</file>

<file path=xl/sharedStrings.xml><?xml version="1.0" encoding="utf-8"?>
<sst xmlns="http://schemas.openxmlformats.org/spreadsheetml/2006/main" uniqueCount="11">
  <si>
    <t>Finite Difference SIR simulation</t>
  </si>
  <si>
    <t>params</t>
  </si>
  <si>
    <t>day</t>
  </si>
  <si>
    <t>S</t>
  </si>
  <si>
    <t>I</t>
  </si>
  <si>
    <t>R</t>
  </si>
  <si>
    <t>N</t>
  </si>
  <si>
    <t>infectious period</t>
  </si>
  <si>
    <t>gamma</t>
  </si>
  <si>
    <t>R0</t>
  </si>
  <si>
    <t>beta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</si>
</sst>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horizontal="right" vertical="top" wrapText="1"/>
    </xf>
    <xf numFmtId="49" fontId="2" fillId="2" borderId="1" applyNumberFormat="1" applyFont="1" applyFill="1" applyBorder="1" applyAlignment="1" applyProtection="0">
      <alignment horizontal="right" vertical="top" wrapText="1"/>
    </xf>
    <xf numFmtId="0" fontId="2" fillId="3" borderId="2" applyNumberFormat="0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1" fontId="0" borderId="4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1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0319"/>
          <c:y val="0.12368"/>
          <c:w val="0.858342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'Sheet 1 - Finite Difference SIR'!$G$2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Finite Difference SIR'!$A$3:$A$103</c:f>
              <c:strCach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'Sheet 1 - Finite Difference SIR'!$G$3:$G$103</c:f>
              <c:numCache>
                <c:ptCount val="101"/>
                <c:pt idx="0">
                  <c:v>100.000000</c:v>
                </c:pt>
                <c:pt idx="1">
                  <c:v>114.282857</c:v>
                </c:pt>
                <c:pt idx="2">
                  <c:v>130.604782</c:v>
                </c:pt>
                <c:pt idx="3">
                  <c:v>149.256592</c:v>
                </c:pt>
                <c:pt idx="4">
                  <c:v>170.570496</c:v>
                </c:pt>
                <c:pt idx="5">
                  <c:v>194.925956</c:v>
                </c:pt>
                <c:pt idx="6">
                  <c:v>222.756377</c:v>
                </c:pt>
                <c:pt idx="7">
                  <c:v>254.556723</c:v>
                </c:pt>
                <c:pt idx="8">
                  <c:v>290.892209</c:v>
                </c:pt>
                <c:pt idx="9">
                  <c:v>332.408189</c:v>
                </c:pt>
                <c:pt idx="10">
                  <c:v>379.841417</c:v>
                </c:pt>
                <c:pt idx="11">
                  <c:v>434.032862</c:v>
                </c:pt>
                <c:pt idx="12">
                  <c:v>495.942277</c:v>
                </c:pt>
                <c:pt idx="13">
                  <c:v>566.664744</c:v>
                </c:pt>
                <c:pt idx="14">
                  <c:v>647.449471</c:v>
                </c:pt>
                <c:pt idx="15">
                  <c:v>739.721092</c:v>
                </c:pt>
                <c:pt idx="16">
                  <c:v>845.103805</c:v>
                </c:pt>
                <c:pt idx="17">
                  <c:v>965.448669</c:v>
                </c:pt>
                <c:pt idx="18">
                  <c:v>1102.864440</c:v>
                </c:pt>
                <c:pt idx="19">
                  <c:v>1259.752330</c:v>
                </c:pt>
                <c:pt idx="20">
                  <c:v>1438.845118</c:v>
                </c:pt>
                <c:pt idx="21">
                  <c:v>1643.251039</c:v>
                </c:pt>
                <c:pt idx="22">
                  <c:v>1876.502899</c:v>
                </c:pt>
                <c:pt idx="23">
                  <c:v>2142.612863</c:v>
                </c:pt>
                <c:pt idx="24">
                  <c:v>2446.133305</c:v>
                </c:pt>
                <c:pt idx="25">
                  <c:v>2792.224104</c:v>
                </c:pt>
                <c:pt idx="26">
                  <c:v>3186.726622</c:v>
                </c:pt>
                <c:pt idx="27">
                  <c:v>3636.244493</c:v>
                </c:pt>
                <c:pt idx="28">
                  <c:v>4148.231119</c:v>
                </c:pt>
                <c:pt idx="29">
                  <c:v>4731.083458</c:v>
                </c:pt>
                <c:pt idx="30">
                  <c:v>5394.241274</c:v>
                </c:pt>
                <c:pt idx="31">
                  <c:v>6148.290456</c:v>
                </c:pt>
                <c:pt idx="32">
                  <c:v>7005.068231</c:v>
                </c:pt>
                <c:pt idx="33">
                  <c:v>7977.767147</c:v>
                </c:pt>
                <c:pt idx="34">
                  <c:v>9081.033438</c:v>
                </c:pt>
                <c:pt idx="35">
                  <c:v>10331.053803</c:v>
                </c:pt>
                <c:pt idx="36">
                  <c:v>11745.622716</c:v>
                </c:pt>
                <c:pt idx="37">
                  <c:v>13344.180037</c:v>
                </c:pt>
                <c:pt idx="38">
                  <c:v>15147.805953</c:v>
                </c:pt>
                <c:pt idx="39">
                  <c:v>17179.157133</c:v>
                </c:pt>
                <c:pt idx="40">
                  <c:v>19462.324548</c:v>
                </c:pt>
                <c:pt idx="41">
                  <c:v>22022.589830</c:v>
                </c:pt>
                <c:pt idx="42">
                  <c:v>24886.053608</c:v>
                </c:pt>
                <c:pt idx="43">
                  <c:v>28079.106518</c:v>
                </c:pt>
                <c:pt idx="44">
                  <c:v>31627.712065</c:v>
                </c:pt>
                <c:pt idx="45">
                  <c:v>35556.471332</c:v>
                </c:pt>
                <c:pt idx="46">
                  <c:v>39887.443669</c:v>
                </c:pt>
                <c:pt idx="47">
                  <c:v>44638.706505</c:v>
                </c:pt>
                <c:pt idx="48">
                  <c:v>49822.652698</c:v>
                </c:pt>
                <c:pt idx="49">
                  <c:v>55444.046765</c:v>
                </c:pt>
                <c:pt idx="50">
                  <c:v>61497.892754</c:v>
                </c:pt>
                <c:pt idx="51">
                  <c:v>67967.206236</c:v>
                </c:pt>
                <c:pt idx="52">
                  <c:v>74820.829020</c:v>
                </c:pt>
                <c:pt idx="53">
                  <c:v>82011.473615</c:v>
                </c:pt>
                <c:pt idx="54">
                  <c:v>89474.228159</c:v>
                </c:pt>
                <c:pt idx="55">
                  <c:v>97125.782009</c:v>
                </c:pt>
                <c:pt idx="56">
                  <c:v>104864.636027</c:v>
                </c:pt>
                <c:pt idx="57">
                  <c:v>112572.528668</c:v>
                </c:pt>
                <c:pt idx="58">
                  <c:v>120117.231405</c:v>
                </c:pt>
                <c:pt idx="59">
                  <c:v>127356.743741</c:v>
                </c:pt>
                <c:pt idx="60">
                  <c:v>134144.758002</c:v>
                </c:pt>
                <c:pt idx="61">
                  <c:v>140337.087459</c:v>
                </c:pt>
                <c:pt idx="62">
                  <c:v>145798.587725</c:v>
                </c:pt>
                <c:pt idx="63">
                  <c:v>150409.984194</c:v>
                </c:pt>
                <c:pt idx="64">
                  <c:v>154073.976736</c:v>
                </c:pt>
                <c:pt idx="65">
                  <c:v>156720.042809</c:v>
                </c:pt>
                <c:pt idx="66">
                  <c:v>158307.498481</c:v>
                </c:pt>
                <c:pt idx="67">
                  <c:v>158826.580782</c:v>
                </c:pt>
                <c:pt idx="68">
                  <c:v>158297.546877</c:v>
                </c:pt>
                <c:pt idx="69">
                  <c:v>156768.003912</c:v>
                </c:pt>
                <c:pt idx="70">
                  <c:v>154308.852060</c:v>
                </c:pt>
                <c:pt idx="71">
                  <c:v>151009.320413</c:v>
                </c:pt>
                <c:pt idx="72">
                  <c:v>146971.596397</c:v>
                </c:pt>
                <c:pt idx="73">
                  <c:v>142305.504818</c:v>
                </c:pt>
                <c:pt idx="74">
                  <c:v>137123.602741</c:v>
                </c:pt>
                <c:pt idx="75">
                  <c:v>131536.944432</c:v>
                </c:pt>
                <c:pt idx="76">
                  <c:v>125651.657452</c:v>
                </c:pt>
                <c:pt idx="77">
                  <c:v>119566.371788</c:v>
                </c:pt>
                <c:pt idx="78">
                  <c:v>113370.467010</c:v>
                </c:pt>
                <c:pt idx="79">
                  <c:v>107143.050414</c:v>
                </c:pt>
                <c:pt idx="80">
                  <c:v>100952.549976</c:v>
                </c:pt>
                <c:pt idx="81">
                  <c:v>94856.795631</c:v>
                </c:pt>
                <c:pt idx="82">
                  <c:v>88903.465579</c:v>
                </c:pt>
                <c:pt idx="83">
                  <c:v>83130.786300</c:v>
                </c:pt>
                <c:pt idx="84">
                  <c:v>77568.391519</c:v>
                </c:pt>
                <c:pt idx="85">
                  <c:v>72238.263405</c:v>
                </c:pt>
                <c:pt idx="86">
                  <c:v>67155.696904</c:v>
                </c:pt>
                <c:pt idx="87">
                  <c:v>62330.243834</c:v>
                </c:pt>
                <c:pt idx="88">
                  <c:v>57766.606808</c:v>
                </c:pt>
                <c:pt idx="89">
                  <c:v>53465.463982</c:v>
                </c:pt>
                <c:pt idx="90">
                  <c:v>49424.214055</c:v>
                </c:pt>
                <c:pt idx="91">
                  <c:v>45637.637393</c:v>
                </c:pt>
                <c:pt idx="92">
                  <c:v>42098.473663</c:v>
                </c:pt>
                <c:pt idx="93">
                  <c:v>38797.919520</c:v>
                </c:pt>
                <c:pt idx="94">
                  <c:v>35726.051850</c:v>
                </c:pt>
                <c:pt idx="95">
                  <c:v>32872.183207</c:v>
                </c:pt>
                <c:pt idx="96">
                  <c:v>30225.156575</c:v>
                </c:pt>
                <c:pt idx="97">
                  <c:v>27773.586620</c:v>
                </c:pt>
                <c:pt idx="98">
                  <c:v>25506.054367</c:v>
                </c:pt>
                <c:pt idx="99">
                  <c:v>23411.261786</c:v>
                </c:pt>
                <c:pt idx="100">
                  <c:v>21478.152220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Finite Difference SIR'!$F$2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Finite Difference SIR'!$A$3:$A$103</c:f>
              <c:strCach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'Sheet 1 - Finite Difference SIR'!$F$3:$F$103</c:f>
              <c:numCache>
                <c:ptCount val="101"/>
                <c:pt idx="0">
                  <c:v>999900.000000</c:v>
                </c:pt>
                <c:pt idx="1">
                  <c:v>999871.431429</c:v>
                </c:pt>
                <c:pt idx="2">
                  <c:v>999838.783382</c:v>
                </c:pt>
                <c:pt idx="3">
                  <c:v>999801.473746</c:v>
                </c:pt>
                <c:pt idx="4">
                  <c:v>999758.837471</c:v>
                </c:pt>
                <c:pt idx="5">
                  <c:v>999710.114797</c:v>
                </c:pt>
                <c:pt idx="6">
                  <c:v>999654.437811</c:v>
                </c:pt>
                <c:pt idx="7">
                  <c:v>999590.815125</c:v>
                </c:pt>
                <c:pt idx="8">
                  <c:v>999518.114393</c:v>
                </c:pt>
                <c:pt idx="9">
                  <c:v>999435.042384</c:v>
                </c:pt>
                <c:pt idx="10">
                  <c:v>999340.122272</c:v>
                </c:pt>
                <c:pt idx="11">
                  <c:v>999231.667767</c:v>
                </c:pt>
                <c:pt idx="12">
                  <c:v>999107.753658</c:v>
                </c:pt>
                <c:pt idx="13">
                  <c:v>998966.182294</c:v>
                </c:pt>
                <c:pt idx="14">
                  <c:v>998804.445461</c:v>
                </c:pt>
                <c:pt idx="15">
                  <c:v>998619.681058</c:v>
                </c:pt>
                <c:pt idx="16">
                  <c:v>998408.623903</c:v>
                </c:pt>
                <c:pt idx="17">
                  <c:v>998167.549924</c:v>
                </c:pt>
                <c:pt idx="18">
                  <c:v>997892.212915</c:v>
                </c:pt>
                <c:pt idx="19">
                  <c:v>997577.772962</c:v>
                </c:pt>
                <c:pt idx="20">
                  <c:v>997218.715555</c:v>
                </c:pt>
                <c:pt idx="21">
                  <c:v>996808.760332</c:v>
                </c:pt>
                <c:pt idx="22">
                  <c:v>996340.758323</c:v>
                </c:pt>
                <c:pt idx="23">
                  <c:v>995806.576517</c:v>
                </c:pt>
                <c:pt idx="24">
                  <c:v>995196.968523</c:v>
                </c:pt>
                <c:pt idx="25">
                  <c:v>994501.430109</c:v>
                </c:pt>
                <c:pt idx="26">
                  <c:v>993708.038433</c:v>
                </c:pt>
                <c:pt idx="27">
                  <c:v>992803.273901</c:v>
                </c:pt>
                <c:pt idx="28">
                  <c:v>991771.823776</c:v>
                </c:pt>
                <c:pt idx="29">
                  <c:v>990596.366992</c:v>
                </c:pt>
                <c:pt idx="30">
                  <c:v>989257.340111</c:v>
                </c:pt>
                <c:pt idx="31">
                  <c:v>987732.685033</c:v>
                </c:pt>
                <c:pt idx="32">
                  <c:v>985997.580050</c:v>
                </c:pt>
                <c:pt idx="33">
                  <c:v>984024.157100</c:v>
                </c:pt>
                <c:pt idx="34">
                  <c:v>981781.209788</c:v>
                </c:pt>
                <c:pt idx="35">
                  <c:v>979233.898932</c:v>
                </c:pt>
                <c:pt idx="36">
                  <c:v>976343.465191</c:v>
                </c:pt>
                <c:pt idx="37">
                  <c:v>973066.961767</c:v>
                </c:pt>
                <c:pt idx="38">
                  <c:v>969357.024417</c:v>
                </c:pt>
                <c:pt idx="39">
                  <c:v>965161.700958</c:v>
                </c:pt>
                <c:pt idx="40">
                  <c:v>960424.368238</c:v>
                </c:pt>
                <c:pt idx="41">
                  <c:v>955083.770878</c:v>
                </c:pt>
                <c:pt idx="42">
                  <c:v>949074.222839</c:v>
                </c:pt>
                <c:pt idx="43">
                  <c:v>942326.019414</c:v>
                </c:pt>
                <c:pt idx="44">
                  <c:v>934766.112936</c:v>
                </c:pt>
                <c:pt idx="45">
                  <c:v>926319.109088</c:v>
                </c:pt>
                <c:pt idx="46">
                  <c:v>916908.640846</c:v>
                </c:pt>
                <c:pt idx="47">
                  <c:v>906459.171771</c:v>
                </c:pt>
                <c:pt idx="48">
                  <c:v>894898.267506</c:v>
                </c:pt>
                <c:pt idx="49">
                  <c:v>882159.351626</c:v>
                </c:pt>
                <c:pt idx="50">
                  <c:v>868184.927527</c:v>
                </c:pt>
                <c:pt idx="51">
                  <c:v>852930.200794</c:v>
                </c:pt>
                <c:pt idx="52">
                  <c:v>836366.977119</c:v>
                </c:pt>
                <c:pt idx="53">
                  <c:v>818487.642664</c:v>
                </c:pt>
                <c:pt idx="54">
                  <c:v>799308.963318</c:v>
                </c:pt>
                <c:pt idx="55">
                  <c:v>778875.376874</c:v>
                </c:pt>
                <c:pt idx="56">
                  <c:v>757261.411141</c:v>
                </c:pt>
                <c:pt idx="57">
                  <c:v>734572.856210</c:v>
                </c:pt>
                <c:pt idx="58">
                  <c:v>710946.363664</c:v>
                </c:pt>
                <c:pt idx="59">
                  <c:v>686547.246841</c:v>
                </c:pt>
                <c:pt idx="60">
                  <c:v>661565.412046</c:v>
                </c:pt>
                <c:pt idx="61">
                  <c:v>636209.545731</c:v>
                </c:pt>
                <c:pt idx="62">
                  <c:v>610699.890113</c:v>
                </c:pt>
                <c:pt idx="63">
                  <c:v>585260.123970</c:v>
                </c:pt>
                <c:pt idx="64">
                  <c:v>560108.990828</c:v>
                </c:pt>
                <c:pt idx="65">
                  <c:v>535452.356650</c:v>
                </c:pt>
                <c:pt idx="66">
                  <c:v>511476.323434</c:v>
                </c:pt>
                <c:pt idx="67">
                  <c:v>488341.884207</c:v>
                </c:pt>
                <c:pt idx="68">
                  <c:v>466181.406572</c:v>
                </c:pt>
                <c:pt idx="69">
                  <c:v>445097.014269</c:v>
                </c:pt>
                <c:pt idx="70">
                  <c:v>425160.736991</c:v>
                </c:pt>
                <c:pt idx="71">
                  <c:v>406416.146915</c:v>
                </c:pt>
                <c:pt idx="72">
                  <c:v>388881.110872</c:v>
                </c:pt>
                <c:pt idx="73">
                  <c:v>372551.260108</c:v>
                </c:pt>
                <c:pt idx="74">
                  <c:v>357403.804354</c:v>
                </c:pt>
                <c:pt idx="75">
                  <c:v>343401.376558</c:v>
                </c:pt>
                <c:pt idx="76">
                  <c:v>330495.671476</c:v>
                </c:pt>
                <c:pt idx="77">
                  <c:v>318630.720361</c:v>
                </c:pt>
                <c:pt idx="78">
                  <c:v>307745.714883</c:v>
                </c:pt>
                <c:pt idx="79">
                  <c:v>297777.350478</c:v>
                </c:pt>
                <c:pt idx="80">
                  <c:v>288661.700857</c:v>
                </c:pt>
                <c:pt idx="81">
                  <c:v>280335.662348</c:v>
                </c:pt>
                <c:pt idx="82">
                  <c:v>272738.021596</c:v>
                </c:pt>
                <c:pt idx="83">
                  <c:v>265810.205792</c:v>
                </c:pt>
                <c:pt idx="84">
                  <c:v>259496.773959</c:v>
                </c:pt>
                <c:pt idx="85">
                  <c:v>253745.703285</c:v>
                </c:pt>
                <c:pt idx="86">
                  <c:v>248508.517870</c:v>
                </c:pt>
                <c:pt idx="87">
                  <c:v>243740.299955</c:v>
                </c:pt>
                <c:pt idx="88">
                  <c:v>239399.616432</c:v>
                </c:pt>
                <c:pt idx="89">
                  <c:v>235448.386857</c:v>
                </c:pt>
                <c:pt idx="90">
                  <c:v>231851.713358</c:v>
                </c:pt>
                <c:pt idx="91">
                  <c:v>228577.688012</c:v>
                </c:pt>
                <c:pt idx="92">
                  <c:v>225597.189258</c:v>
                </c:pt>
                <c:pt idx="93">
                  <c:v>222883.675735</c:v>
                </c:pt>
                <c:pt idx="94">
                  <c:v>220412.983474</c:v>
                </c:pt>
                <c:pt idx="95">
                  <c:v>218163.130423</c:v>
                </c:pt>
                <c:pt idx="96">
                  <c:v>216114.130883</c:v>
                </c:pt>
                <c:pt idx="97">
                  <c:v>214247.821327</c:v>
                </c:pt>
                <c:pt idx="98">
                  <c:v>212547.698349</c:v>
                </c:pt>
                <c:pt idx="99">
                  <c:v>210998.768878</c:v>
                </c:pt>
                <c:pt idx="100">
                  <c:v>209587.412474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Finite Difference SIR'!$H$2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Finite Difference SIR'!$A$3:$A$103</c:f>
              <c:strCach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strCache>
            </c:strRef>
          </c:cat>
          <c:val>
            <c:numRef>
              <c:f>'Sheet 1 - Finite Difference SIR'!$H$3:$H$103</c:f>
              <c:numCache>
                <c:ptCount val="101"/>
                <c:pt idx="0">
                  <c:v>0.000000</c:v>
                </c:pt>
                <c:pt idx="1">
                  <c:v>14.285714</c:v>
                </c:pt>
                <c:pt idx="2">
                  <c:v>30.611837</c:v>
                </c:pt>
                <c:pt idx="3">
                  <c:v>49.269663</c:v>
                </c:pt>
                <c:pt idx="4">
                  <c:v>70.592033</c:v>
                </c:pt>
                <c:pt idx="5">
                  <c:v>94.959247</c:v>
                </c:pt>
                <c:pt idx="6">
                  <c:v>122.805812</c:v>
                </c:pt>
                <c:pt idx="7">
                  <c:v>154.628151</c:v>
                </c:pt>
                <c:pt idx="8">
                  <c:v>190.993398</c:v>
                </c:pt>
                <c:pt idx="9">
                  <c:v>232.549427</c:v>
                </c:pt>
                <c:pt idx="10">
                  <c:v>280.036312</c:v>
                </c:pt>
                <c:pt idx="11">
                  <c:v>334.299371</c:v>
                </c:pt>
                <c:pt idx="12">
                  <c:v>396.304066</c:v>
                </c:pt>
                <c:pt idx="13">
                  <c:v>467.152962</c:v>
                </c:pt>
                <c:pt idx="14">
                  <c:v>548.105069</c:v>
                </c:pt>
                <c:pt idx="15">
                  <c:v>640.597850</c:v>
                </c:pt>
                <c:pt idx="16">
                  <c:v>746.272292</c:v>
                </c:pt>
                <c:pt idx="17">
                  <c:v>867.001407</c:v>
                </c:pt>
                <c:pt idx="18">
                  <c:v>1004.922645</c:v>
                </c:pt>
                <c:pt idx="19">
                  <c:v>1162.474708</c:v>
                </c:pt>
                <c:pt idx="20">
                  <c:v>1342.439327</c:v>
                </c:pt>
                <c:pt idx="21">
                  <c:v>1547.988629</c:v>
                </c:pt>
                <c:pt idx="22">
                  <c:v>1782.738778</c:v>
                </c:pt>
                <c:pt idx="23">
                  <c:v>2050.810620</c:v>
                </c:pt>
                <c:pt idx="24">
                  <c:v>2356.898172</c:v>
                </c:pt>
                <c:pt idx="25">
                  <c:v>2706.345787</c:v>
                </c:pt>
                <c:pt idx="26">
                  <c:v>3105.234945</c:v>
                </c:pt>
                <c:pt idx="27">
                  <c:v>3560.481605</c:v>
                </c:pt>
                <c:pt idx="28">
                  <c:v>4079.945104</c:v>
                </c:pt>
                <c:pt idx="29">
                  <c:v>4672.549550</c:v>
                </c:pt>
                <c:pt idx="30">
                  <c:v>5348.418615</c:v>
                </c:pt>
                <c:pt idx="31">
                  <c:v>6119.024512</c:v>
                </c:pt>
                <c:pt idx="32">
                  <c:v>6997.351720</c:v>
                </c:pt>
                <c:pt idx="33">
                  <c:v>7998.075752</c:v>
                </c:pt>
                <c:pt idx="34">
                  <c:v>9137.756774</c:v>
                </c:pt>
                <c:pt idx="35">
                  <c:v>10435.047265</c:v>
                </c:pt>
                <c:pt idx="36">
                  <c:v>11910.912094</c:v>
                </c:pt>
                <c:pt idx="37">
                  <c:v>13588.858196</c:v>
                </c:pt>
                <c:pt idx="38">
                  <c:v>15495.169630</c:v>
                </c:pt>
                <c:pt idx="39">
                  <c:v>17659.141909</c:v>
                </c:pt>
                <c:pt idx="40">
                  <c:v>20113.307214</c:v>
                </c:pt>
                <c:pt idx="41">
                  <c:v>22893.639292</c:v>
                </c:pt>
                <c:pt idx="42">
                  <c:v>26039.723553</c:v>
                </c:pt>
                <c:pt idx="43">
                  <c:v>29594.874069</c:v>
                </c:pt>
                <c:pt idx="44">
                  <c:v>33606.175000</c:v>
                </c:pt>
                <c:pt idx="45">
                  <c:v>38124.419580</c:v>
                </c:pt>
                <c:pt idx="46">
                  <c:v>43203.915485</c:v>
                </c:pt>
                <c:pt idx="47">
                  <c:v>48902.121723</c:v>
                </c:pt>
                <c:pt idx="48">
                  <c:v>55279.079796</c:v>
                </c:pt>
                <c:pt idx="49">
                  <c:v>62396.601610</c:v>
                </c:pt>
                <c:pt idx="50">
                  <c:v>70317.179719</c:v>
                </c:pt>
                <c:pt idx="51">
                  <c:v>79102.592970</c:v>
                </c:pt>
                <c:pt idx="52">
                  <c:v>88812.193860</c:v>
                </c:pt>
                <c:pt idx="53">
                  <c:v>99500.883720</c:v>
                </c:pt>
                <c:pt idx="54">
                  <c:v>111216.808523</c:v>
                </c:pt>
                <c:pt idx="55">
                  <c:v>123998.841117</c:v>
                </c:pt>
                <c:pt idx="56">
                  <c:v>137873.952832</c:v>
                </c:pt>
                <c:pt idx="57">
                  <c:v>152854.615122</c:v>
                </c:pt>
                <c:pt idx="58">
                  <c:v>168936.404932</c:v>
                </c:pt>
                <c:pt idx="59">
                  <c:v>186096.009418</c:v>
                </c:pt>
                <c:pt idx="60">
                  <c:v>204289.829953</c:v>
                </c:pt>
                <c:pt idx="61">
                  <c:v>223453.366810</c:v>
                </c:pt>
                <c:pt idx="62">
                  <c:v>243501.522161</c:v>
                </c:pt>
                <c:pt idx="63">
                  <c:v>264329.891836</c:v>
                </c:pt>
                <c:pt idx="64">
                  <c:v>285817.032435</c:v>
                </c:pt>
                <c:pt idx="65">
                  <c:v>307827.600541</c:v>
                </c:pt>
                <c:pt idx="66">
                  <c:v>330216.178085</c:v>
                </c:pt>
                <c:pt idx="67">
                  <c:v>352831.535011</c:v>
                </c:pt>
                <c:pt idx="68">
                  <c:v>375521.046551</c:v>
                </c:pt>
                <c:pt idx="69">
                  <c:v>398134.981819</c:v>
                </c:pt>
                <c:pt idx="70">
                  <c:v>420530.410949</c:v>
                </c:pt>
                <c:pt idx="71">
                  <c:v>442574.532672</c:v>
                </c:pt>
                <c:pt idx="72">
                  <c:v>464147.292731</c:v>
                </c:pt>
                <c:pt idx="73">
                  <c:v>485143.235073</c:v>
                </c:pt>
                <c:pt idx="74">
                  <c:v>505472.592905</c:v>
                </c:pt>
                <c:pt idx="75">
                  <c:v>525061.679011</c:v>
                </c:pt>
                <c:pt idx="76">
                  <c:v>543852.671072</c:v>
                </c:pt>
                <c:pt idx="77">
                  <c:v>561802.907851</c:v>
                </c:pt>
                <c:pt idx="78">
                  <c:v>578883.818106</c:v>
                </c:pt>
                <c:pt idx="79">
                  <c:v>595079.599108</c:v>
                </c:pt>
                <c:pt idx="80">
                  <c:v>610385.749167</c:v>
                </c:pt>
                <c:pt idx="81">
                  <c:v>624807.542021</c:v>
                </c:pt>
                <c:pt idx="82">
                  <c:v>638358.512825</c:v>
                </c:pt>
                <c:pt idx="83">
                  <c:v>651059.007908</c:v>
                </c:pt>
                <c:pt idx="84">
                  <c:v>662934.834522</c:v>
                </c:pt>
                <c:pt idx="85">
                  <c:v>674016.033311</c:v>
                </c:pt>
                <c:pt idx="86">
                  <c:v>684335.785225</c:v>
                </c:pt>
                <c:pt idx="87">
                  <c:v>693929.456212</c:v>
                </c:pt>
                <c:pt idx="88">
                  <c:v>702833.776759</c:v>
                </c:pt>
                <c:pt idx="89">
                  <c:v>711086.149161</c:v>
                </c:pt>
                <c:pt idx="90">
                  <c:v>718724.072587</c:v>
                </c:pt>
                <c:pt idx="91">
                  <c:v>725784.674595</c:v>
                </c:pt>
                <c:pt idx="92">
                  <c:v>732304.337079</c:v>
                </c:pt>
                <c:pt idx="93">
                  <c:v>738318.404745</c:v>
                </c:pt>
                <c:pt idx="94">
                  <c:v>743860.964677</c:v>
                </c:pt>
                <c:pt idx="95">
                  <c:v>748964.686370</c:v>
                </c:pt>
                <c:pt idx="96">
                  <c:v>753660.712542</c:v>
                </c:pt>
                <c:pt idx="97">
                  <c:v>757978.592053</c:v>
                </c:pt>
                <c:pt idx="98">
                  <c:v>761946.247284</c:v>
                </c:pt>
                <c:pt idx="99">
                  <c:v>765589.969337</c:v>
                </c:pt>
                <c:pt idx="100">
                  <c:v>768934.435306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50000"/>
        <c:minorUnit val="12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0153"/>
          <c:y val="0"/>
          <c:w val="0.853576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94702</xdr:colOff>
      <xdr:row>0</xdr:row>
      <xdr:rowOff>0</xdr:rowOff>
    </xdr:from>
    <xdr:to>
      <xdr:col>12</xdr:col>
      <xdr:colOff>472591</xdr:colOff>
      <xdr:row>14</xdr:row>
      <xdr:rowOff>143510</xdr:rowOff>
    </xdr:to>
    <xdr:graphicFrame>
      <xdr:nvGraphicFramePr>
        <xdr:cNvPr id="2" name="Chart 2"/>
        <xdr:cNvGraphicFramePr/>
      </xdr:nvGraphicFramePr>
      <xdr:xfrm>
        <a:off x="5441402" y="0"/>
        <a:ext cx="5356290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H10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5.67188" style="1" customWidth="1"/>
    <col min="2" max="2" width="16.3516" style="1" customWidth="1"/>
    <col min="3" max="3" width="12.8203" style="1" customWidth="1"/>
    <col min="4" max="4" width="2.34375" style="1" customWidth="1"/>
    <col min="5" max="5" width="5.79688" style="1" customWidth="1"/>
    <col min="6" max="6" width="10.6641" style="1" customWidth="1"/>
    <col min="7" max="7" width="9.51562" style="1" customWidth="1"/>
    <col min="8" max="8" width="7.07812" style="1" customWidth="1"/>
    <col min="9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s="3"/>
      <c r="B2" s="4"/>
      <c r="C2" t="s" s="5">
        <v>1</v>
      </c>
      <c r="D2" s="4"/>
      <c r="E2" t="s" s="5">
        <v>2</v>
      </c>
      <c r="F2" t="s" s="5">
        <v>3</v>
      </c>
      <c r="G2" t="s" s="5">
        <v>4</v>
      </c>
      <c r="H2" t="s" s="5">
        <v>5</v>
      </c>
    </row>
    <row r="3" ht="20.25" customHeight="1">
      <c r="A3" s="6"/>
      <c r="B3" t="s" s="7">
        <v>6</v>
      </c>
      <c r="C3" s="8">
        <v>1000000</v>
      </c>
      <c r="D3" s="9"/>
      <c r="E3" s="8">
        <v>0</v>
      </c>
      <c r="F3" s="10">
        <f>C3-100</f>
        <v>999900</v>
      </c>
      <c r="G3" s="10">
        <v>100</v>
      </c>
      <c r="H3" s="10">
        <v>0</v>
      </c>
    </row>
    <row r="4" ht="20.05" customHeight="1">
      <c r="A4" s="11"/>
      <c r="B4" t="s" s="12">
        <v>7</v>
      </c>
      <c r="C4" s="13">
        <v>7</v>
      </c>
      <c r="D4" s="14"/>
      <c r="E4" s="13">
        <f>E3+1</f>
        <v>1</v>
      </c>
      <c r="F4" s="15">
        <f>F3-$C$7*F3*G3/$C$3</f>
        <v>999871.431428571</v>
      </c>
      <c r="G4" s="15">
        <f>G3+$C$7*F3*G3/$C$3-$C$5*G3</f>
        <v>114.282857142857</v>
      </c>
      <c r="H4" s="15">
        <f>H3+$C$5*G3</f>
        <v>14.2857142857143</v>
      </c>
    </row>
    <row r="5" ht="20.05" customHeight="1">
      <c r="A5" s="11"/>
      <c r="B5" t="s" s="12">
        <v>8</v>
      </c>
      <c r="C5" s="16">
        <f>1/C4</f>
        <v>0.142857142857143</v>
      </c>
      <c r="D5" s="14"/>
      <c r="E5" s="13">
        <f>E4+1</f>
        <v>2</v>
      </c>
      <c r="F5" s="15">
        <f>F4-$C$7*F4*G4/$C$3</f>
        <v>999838.783381726</v>
      </c>
      <c r="G5" s="15">
        <f>G4+$C$7*F4*G4/$C$3-$C$5*G4</f>
        <v>130.604781539356</v>
      </c>
      <c r="H5" s="15">
        <f>H4+$C$5*G4</f>
        <v>30.6118367346939</v>
      </c>
    </row>
    <row r="6" ht="20.05" customHeight="1">
      <c r="A6" s="11"/>
      <c r="B6" t="s" s="12">
        <v>9</v>
      </c>
      <c r="C6" s="13">
        <v>2</v>
      </c>
      <c r="D6" s="14"/>
      <c r="E6" s="13">
        <f>E5+1</f>
        <v>3</v>
      </c>
      <c r="F6" s="15">
        <f>F5-$C$7*F5*G5/$C$3</f>
        <v>999801.473745761</v>
      </c>
      <c r="G6" s="15">
        <f>G5+$C$7*F5*G5/$C$3-$C$5*G5</f>
        <v>149.256591570347</v>
      </c>
      <c r="H6" s="15">
        <f>H5+$C$5*G5</f>
        <v>49.2696626688876</v>
      </c>
    </row>
    <row r="7" ht="20.05" customHeight="1">
      <c r="A7" s="11"/>
      <c r="B7" t="s" s="12">
        <v>10</v>
      </c>
      <c r="C7" s="16">
        <f>C6*C5</f>
        <v>0.285714285714286</v>
      </c>
      <c r="D7" s="14"/>
      <c r="E7" s="13">
        <f>E6+1</f>
        <v>4</v>
      </c>
      <c r="F7" s="15">
        <f>F6-$C$7*F6*G6/$C$3</f>
        <v>999758.837471413</v>
      </c>
      <c r="G7" s="15">
        <f>G6+$C$7*F6*G6/$C$3-$C$5*G6</f>
        <v>170.570495694098</v>
      </c>
      <c r="H7" s="15">
        <f>H6+$C$5*G6</f>
        <v>70.59203289322291</v>
      </c>
    </row>
    <row r="8" ht="20.05" customHeight="1">
      <c r="A8" s="11"/>
      <c r="B8" s="17"/>
      <c r="C8" s="14"/>
      <c r="D8" s="14"/>
      <c r="E8" s="13">
        <f>E7+1</f>
        <v>5</v>
      </c>
      <c r="F8" s="15">
        <f>F7-$C$7*F7*G7/$C$3</f>
        <v>999710.1147969899</v>
      </c>
      <c r="G8" s="15">
        <f>G7+$C$7*F7*G7/$C$3-$C$5*G7</f>
        <v>194.925956446957</v>
      </c>
      <c r="H8" s="15">
        <f>H7+$C$5*G7</f>
        <v>94.95924656380841</v>
      </c>
    </row>
    <row r="9" ht="20.05" customHeight="1">
      <c r="A9" s="11"/>
      <c r="B9" s="17"/>
      <c r="C9" s="14"/>
      <c r="D9" s="14"/>
      <c r="E9" s="13">
        <f>E8+1</f>
        <v>6</v>
      </c>
      <c r="F9" s="15">
        <f>F8-$C$7*F8*G8/$C$3</f>
        <v>999654.437811191</v>
      </c>
      <c r="G9" s="15">
        <f>G8+$C$7*F8*G8/$C$3-$C$5*G8</f>
        <v>222.756377039249</v>
      </c>
      <c r="H9" s="15">
        <f>H8+$C$5*G8</f>
        <v>122.805811770517</v>
      </c>
    </row>
    <row r="10" ht="20.05" customHeight="1">
      <c r="A10" s="11"/>
      <c r="B10" s="17"/>
      <c r="C10" s="14"/>
      <c r="D10" s="14"/>
      <c r="E10" s="13">
        <f>E9+1</f>
        <v>7</v>
      </c>
      <c r="F10" s="15">
        <f>F9-$C$7*F9*G9/$C$3</f>
        <v>999590.815125232</v>
      </c>
      <c r="G10" s="15">
        <f>G9+$C$7*F9*G9/$C$3-$C$5*G9</f>
        <v>254.556723421650</v>
      </c>
      <c r="H10" s="15">
        <f>H9+$C$5*G9</f>
        <v>154.628151347553</v>
      </c>
    </row>
    <row r="11" ht="20.05" customHeight="1">
      <c r="A11" s="11"/>
      <c r="B11" s="17"/>
      <c r="C11" s="14"/>
      <c r="D11" s="14"/>
      <c r="E11" s="13">
        <f>E10+1</f>
        <v>8</v>
      </c>
      <c r="F11" s="15">
        <f>F10-$C$7*F10*G10/$C$3</f>
        <v>999518.114393043</v>
      </c>
      <c r="G11" s="15">
        <f>G10+$C$7*F10*G10/$C$3-$C$5*G10</f>
        <v>290.892209407316</v>
      </c>
      <c r="H11" s="15">
        <f>H10+$C$5*G10</f>
        <v>190.993397550646</v>
      </c>
    </row>
    <row r="12" ht="20.05" customHeight="1">
      <c r="A12" s="11"/>
      <c r="B12" s="17"/>
      <c r="C12" s="14"/>
      <c r="D12" s="14"/>
      <c r="E12" s="13">
        <f>E11+1</f>
        <v>9</v>
      </c>
      <c r="F12" s="15">
        <f>F11-$C$7*F11*G11/$C$3</f>
        <v>999435.042383718</v>
      </c>
      <c r="G12" s="15">
        <f>G11+$C$7*F11*G11/$C$3-$C$5*G11</f>
        <v>332.408188817250</v>
      </c>
      <c r="H12" s="15">
        <f>H11+$C$5*G11</f>
        <v>232.549427465977</v>
      </c>
    </row>
    <row r="13" ht="20.05" customHeight="1">
      <c r="A13" s="11"/>
      <c r="B13" s="17"/>
      <c r="C13" s="14"/>
      <c r="D13" s="14"/>
      <c r="E13" s="13">
        <f>E12+1</f>
        <v>10</v>
      </c>
      <c r="F13" s="15">
        <f>F12-$C$7*F12*G12/$C$3</f>
        <v>999340.122271638</v>
      </c>
      <c r="G13" s="15">
        <f>G12+$C$7*F12*G12/$C$3-$C$5*G12</f>
        <v>379.841416780290</v>
      </c>
      <c r="H13" s="15">
        <f>H12+$C$5*G12</f>
        <v>280.036311582727</v>
      </c>
    </row>
    <row r="14" ht="20.05" customHeight="1">
      <c r="A14" s="11"/>
      <c r="B14" s="17"/>
      <c r="C14" s="14"/>
      <c r="D14" s="14"/>
      <c r="E14" s="13">
        <f>E13+1</f>
        <v>11</v>
      </c>
      <c r="F14" s="15">
        <f>F13-$C$7*F13*G13/$C$3</f>
        <v>999231.667766527</v>
      </c>
      <c r="G14" s="15">
        <f>G13+$C$7*F13*G13/$C$3-$C$5*G13</f>
        <v>434.032862351405</v>
      </c>
      <c r="H14" s="15">
        <f>H13+$C$5*G13</f>
        <v>334.299371122768</v>
      </c>
    </row>
    <row r="15" ht="20.05" customHeight="1">
      <c r="A15" s="11"/>
      <c r="B15" s="17"/>
      <c r="C15" s="14"/>
      <c r="D15" s="14"/>
      <c r="E15" s="13">
        <f>E14+1</f>
        <v>12</v>
      </c>
      <c r="F15" s="15">
        <f>F14-$C$7*F14*G14/$C$3</f>
        <v>999107.753657695</v>
      </c>
      <c r="G15" s="15">
        <f>G14+$C$7*F14*G14/$C$3-$C$5*G14</f>
        <v>495.942276562025</v>
      </c>
      <c r="H15" s="15">
        <f>H14+$C$5*G14</f>
        <v>396.304065744397</v>
      </c>
    </row>
    <row r="16" ht="20.05" customHeight="1">
      <c r="A16" s="11"/>
      <c r="B16" s="17"/>
      <c r="C16" s="14"/>
      <c r="D16" s="14"/>
      <c r="E16" s="13">
        <f>E15+1</f>
        <v>13</v>
      </c>
      <c r="F16" s="15">
        <f>F15-$C$7*F15*G15/$C$3</f>
        <v>998966.182293729</v>
      </c>
      <c r="G16" s="15">
        <f>G15+$C$7*F15*G15/$C$3-$C$5*G15</f>
        <v>566.664743875955</v>
      </c>
      <c r="H16" s="15">
        <f>H15+$C$5*G15</f>
        <v>467.152962396115</v>
      </c>
    </row>
    <row r="17" ht="20.05" customHeight="1">
      <c r="A17" s="11"/>
      <c r="B17" s="17"/>
      <c r="C17" s="14"/>
      <c r="D17" s="14"/>
      <c r="E17" s="13">
        <f>E16+1</f>
        <v>14</v>
      </c>
      <c r="F17" s="15">
        <f>F16-$C$7*F16*G16/$C$3</f>
        <v>998804.445460635</v>
      </c>
      <c r="G17" s="15">
        <f>G16+$C$7*F16*G16/$C$3-$C$5*G16</f>
        <v>647.449470702309</v>
      </c>
      <c r="H17" s="15">
        <f>H16+$C$5*G16</f>
        <v>548.105068664109</v>
      </c>
    </row>
    <row r="18" ht="20.05" customHeight="1">
      <c r="A18" s="11"/>
      <c r="B18" s="17"/>
      <c r="C18" s="14"/>
      <c r="D18" s="14"/>
      <c r="E18" s="13">
        <f>E17+1</f>
        <v>15</v>
      </c>
      <c r="F18" s="15">
        <f>F17-$C$7*F17*G17/$C$3</f>
        <v>998619.6810579069</v>
      </c>
      <c r="G18" s="15">
        <f>G17+$C$7*F17*G17/$C$3-$C$5*G17</f>
        <v>739.7210919015801</v>
      </c>
      <c r="H18" s="15">
        <f>H17+$C$5*G17</f>
        <v>640.597850193010</v>
      </c>
    </row>
    <row r="19" ht="20.05" customHeight="1">
      <c r="A19" s="11"/>
      <c r="B19" s="17"/>
      <c r="C19" s="14"/>
      <c r="D19" s="14"/>
      <c r="E19" s="13">
        <f>E18+1</f>
        <v>16</v>
      </c>
      <c r="F19" s="15">
        <f>F18-$C$7*F18*G18/$C$3</f>
        <v>998408.623903374</v>
      </c>
      <c r="G19" s="15">
        <f>G18+$C$7*F18*G18/$C$3-$C$5*G18</f>
        <v>845.103804734658</v>
      </c>
      <c r="H19" s="15">
        <f>H18+$C$5*G18</f>
        <v>746.272291893236</v>
      </c>
    </row>
    <row r="20" ht="20.05" customHeight="1">
      <c r="A20" s="11"/>
      <c r="B20" s="17"/>
      <c r="C20" s="14"/>
      <c r="D20" s="14"/>
      <c r="E20" s="13">
        <f>E19+1</f>
        <v>17</v>
      </c>
      <c r="F20" s="15">
        <f>F19-$C$7*F19*G19/$C$3</f>
        <v>998167.5499243051</v>
      </c>
      <c r="G20" s="15">
        <f>G19+$C$7*F19*G19/$C$3-$C$5*G19</f>
        <v>965.448668841317</v>
      </c>
      <c r="H20" s="15">
        <f>H19+$C$5*G19</f>
        <v>867.0014068553299</v>
      </c>
    </row>
    <row r="21" ht="20.05" customHeight="1">
      <c r="A21" s="11"/>
      <c r="B21" s="17"/>
      <c r="C21" s="14"/>
      <c r="D21" s="14"/>
      <c r="E21" s="13">
        <f>E20+1</f>
        <v>18</v>
      </c>
      <c r="F21" s="15">
        <f>F20-$C$7*F20*G20/$C$3</f>
        <v>997892.212915061</v>
      </c>
      <c r="G21" s="15">
        <f>G20+$C$7*F20*G20/$C$3-$C$5*G20</f>
        <v>1102.864439679710</v>
      </c>
      <c r="H21" s="15">
        <f>H20+$C$5*G20</f>
        <v>1004.922645261230</v>
      </c>
    </row>
    <row r="22" ht="20.05" customHeight="1">
      <c r="A22" s="11"/>
      <c r="B22" s="17"/>
      <c r="C22" s="14"/>
      <c r="D22" s="14"/>
      <c r="E22" s="13">
        <f>E21+1</f>
        <v>19</v>
      </c>
      <c r="F22" s="15">
        <f>F21-$C$7*F21*G21/$C$3</f>
        <v>997577.772961845</v>
      </c>
      <c r="G22" s="15">
        <f>G21+$C$7*F21*G21/$C$3-$C$5*G21</f>
        <v>1259.7523300847</v>
      </c>
      <c r="H22" s="15">
        <f>H21+$C$5*G21</f>
        <v>1162.474708072620</v>
      </c>
    </row>
    <row r="23" ht="20.05" customHeight="1">
      <c r="A23" s="11"/>
      <c r="B23" s="17"/>
      <c r="C23" s="14"/>
      <c r="D23" s="14"/>
      <c r="E23" s="13">
        <f>E22+1</f>
        <v>20</v>
      </c>
      <c r="F23" s="15">
        <f>F22-$C$7*F22*G22/$C$3</f>
        <v>997218.715555008</v>
      </c>
      <c r="G23" s="15">
        <f>G22+$C$7*F22*G22/$C$3-$C$5*G22</f>
        <v>1438.845118338140</v>
      </c>
      <c r="H23" s="15">
        <f>H22+$C$5*G22</f>
        <v>1342.439326656150</v>
      </c>
    </row>
    <row r="24" ht="20.05" customHeight="1">
      <c r="A24" s="11"/>
      <c r="B24" s="17"/>
      <c r="C24" s="14"/>
      <c r="D24" s="14"/>
      <c r="E24" s="13">
        <f>E23+1</f>
        <v>21</v>
      </c>
      <c r="F24" s="15">
        <f>F23-$C$7*F23*G23/$C$3</f>
        <v>996808.760331925</v>
      </c>
      <c r="G24" s="15">
        <f>G23+$C$7*F23*G23/$C$3-$C$5*G23</f>
        <v>1643.251038801760</v>
      </c>
      <c r="H24" s="15">
        <f>H23+$C$5*G23</f>
        <v>1547.988629275880</v>
      </c>
    </row>
    <row r="25" ht="20.05" customHeight="1">
      <c r="A25" s="11"/>
      <c r="B25" s="17"/>
      <c r="C25" s="14"/>
      <c r="D25" s="14"/>
      <c r="E25" s="13">
        <f>E24+1</f>
        <v>22</v>
      </c>
      <c r="F25" s="15">
        <f>F24-$C$7*F24*G24/$C$3</f>
        <v>996340.758323096</v>
      </c>
      <c r="G25" s="15">
        <f>G24+$C$7*F24*G24/$C$3-$C$5*G24</f>
        <v>1876.502899230690</v>
      </c>
      <c r="H25" s="15">
        <f>H24+$C$5*G24</f>
        <v>1782.738777676130</v>
      </c>
    </row>
    <row r="26" ht="20.05" customHeight="1">
      <c r="A26" s="11"/>
      <c r="B26" s="17"/>
      <c r="C26" s="14"/>
      <c r="D26" s="14"/>
      <c r="E26" s="13">
        <f>E25+1</f>
        <v>23</v>
      </c>
      <c r="F26" s="15">
        <f>F25-$C$7*F25*G25/$C$3</f>
        <v>995806.57651692</v>
      </c>
      <c r="G26" s="15">
        <f>G25+$C$7*F25*G25/$C$3-$C$5*G25</f>
        <v>2142.612862659160</v>
      </c>
      <c r="H26" s="15">
        <f>H25+$C$5*G25</f>
        <v>2050.810620423370</v>
      </c>
    </row>
    <row r="27" ht="20.05" customHeight="1">
      <c r="A27" s="11"/>
      <c r="B27" s="17"/>
      <c r="C27" s="14"/>
      <c r="D27" s="14"/>
      <c r="E27" s="13">
        <f>E26+1</f>
        <v>24</v>
      </c>
      <c r="F27" s="15">
        <f>F26-$C$7*F26*G26/$C$3</f>
        <v>995196.968522758</v>
      </c>
      <c r="G27" s="15">
        <f>G26+$C$7*F26*G26/$C$3-$C$5*G26</f>
        <v>2446.133305012350</v>
      </c>
      <c r="H27" s="15">
        <f>H26+$C$5*G26</f>
        <v>2356.898172231820</v>
      </c>
    </row>
    <row r="28" ht="20.05" customHeight="1">
      <c r="A28" s="11"/>
      <c r="B28" s="17"/>
      <c r="C28" s="14"/>
      <c r="D28" s="14"/>
      <c r="E28" s="13">
        <f>E27+1</f>
        <v>25</v>
      </c>
      <c r="F28" s="15">
        <f>F27-$C$7*F27*G27/$C$3</f>
        <v>994501.430108543</v>
      </c>
      <c r="G28" s="15">
        <f>G27+$C$7*F27*G27/$C$3-$C$5*G27</f>
        <v>2792.224104225110</v>
      </c>
      <c r="H28" s="15">
        <f>H27+$C$5*G27</f>
        <v>2706.345787233580</v>
      </c>
    </row>
    <row r="29" ht="20.05" customHeight="1">
      <c r="A29" s="11"/>
      <c r="B29" s="17"/>
      <c r="C29" s="14"/>
      <c r="D29" s="14"/>
      <c r="E29" s="13">
        <f>E28+1</f>
        <v>26</v>
      </c>
      <c r="F29" s="15">
        <f>F28-$C$7*F28*G28/$C$3</f>
        <v>993708.038432876</v>
      </c>
      <c r="G29" s="15">
        <f>G28+$C$7*F28*G28/$C$3-$C$5*G28</f>
        <v>3186.726622145930</v>
      </c>
      <c r="H29" s="15">
        <f>H28+$C$5*G28</f>
        <v>3105.234944980020</v>
      </c>
    </row>
    <row r="30" ht="20.05" customHeight="1">
      <c r="A30" s="11"/>
      <c r="B30" s="17"/>
      <c r="C30" s="14"/>
      <c r="D30" s="14"/>
      <c r="E30" s="13">
        <f>E29+1</f>
        <v>27</v>
      </c>
      <c r="F30" s="15">
        <f>F29-$C$7*F29*G29/$C$3</f>
        <v>992803.273901243</v>
      </c>
      <c r="G30" s="15">
        <f>G29+$C$7*F29*G29/$C$3-$C$5*G29</f>
        <v>3636.244493472070</v>
      </c>
      <c r="H30" s="15">
        <f>H29+$C$5*G29</f>
        <v>3560.481605286580</v>
      </c>
    </row>
    <row r="31" ht="20.05" customHeight="1">
      <c r="A31" s="11"/>
      <c r="B31" s="17"/>
      <c r="C31" s="14"/>
      <c r="D31" s="14"/>
      <c r="E31" s="13">
        <f>E30+1</f>
        <v>28</v>
      </c>
      <c r="F31" s="15">
        <f>F30-$C$7*F30*G30/$C$3</f>
        <v>991771.82377615</v>
      </c>
      <c r="G31" s="15">
        <f>G30+$C$7*F30*G30/$C$3-$C$5*G30</f>
        <v>4148.231119497330</v>
      </c>
      <c r="H31" s="15">
        <f>H30+$C$5*G30</f>
        <v>4079.945104354020</v>
      </c>
    </row>
    <row r="32" ht="20.05" customHeight="1">
      <c r="A32" s="11"/>
      <c r="B32" s="17"/>
      <c r="C32" s="14"/>
      <c r="D32" s="14"/>
      <c r="E32" s="13">
        <f>E31+1</f>
        <v>29</v>
      </c>
      <c r="F32" s="15">
        <f>F31-$C$7*F31*G31/$C$3</f>
        <v>990596.366992485</v>
      </c>
      <c r="G32" s="15">
        <f>G31+$C$7*F31*G31/$C$3-$C$5*G31</f>
        <v>4731.083457520240</v>
      </c>
      <c r="H32" s="15">
        <f>H31+$C$5*G31</f>
        <v>4672.5495499965</v>
      </c>
    </row>
    <row r="33" ht="20.05" customHeight="1">
      <c r="A33" s="11"/>
      <c r="B33" s="17"/>
      <c r="C33" s="14"/>
      <c r="D33" s="14"/>
      <c r="E33" s="13">
        <f>E32+1</f>
        <v>30</v>
      </c>
      <c r="F33" s="15">
        <f>F32-$C$7*F32*G32/$C$3</f>
        <v>989257.340111068</v>
      </c>
      <c r="G33" s="15">
        <f>G32+$C$7*F32*G32/$C$3-$C$5*G32</f>
        <v>5394.241273576720</v>
      </c>
      <c r="H33" s="15">
        <f>H32+$C$5*G32</f>
        <v>5348.418615356530</v>
      </c>
    </row>
    <row r="34" ht="20.05" customHeight="1">
      <c r="A34" s="11"/>
      <c r="B34" s="17"/>
      <c r="C34" s="14"/>
      <c r="D34" s="14"/>
      <c r="E34" s="13">
        <f>E33+1</f>
        <v>31</v>
      </c>
      <c r="F34" s="15">
        <f>F33-$C$7*F33*G33/$C$3</f>
        <v>987732.685032721</v>
      </c>
      <c r="G34" s="15">
        <f>G33+$C$7*F33*G33/$C$3-$C$5*G33</f>
        <v>6148.290455698860</v>
      </c>
      <c r="H34" s="15">
        <f>H33+$C$5*G33</f>
        <v>6119.024511581780</v>
      </c>
    </row>
    <row r="35" ht="20.05" customHeight="1">
      <c r="A35" s="11"/>
      <c r="B35" s="17"/>
      <c r="C35" s="14"/>
      <c r="D35" s="14"/>
      <c r="E35" s="13">
        <f>E34+1</f>
        <v>32</v>
      </c>
      <c r="F35" s="15">
        <f>F34-$C$7*F34*G34/$C$3</f>
        <v>985997.5800498161</v>
      </c>
      <c r="G35" s="15">
        <f>G34+$C$7*F34*G34/$C$3-$C$5*G34</f>
        <v>7005.068230647160</v>
      </c>
      <c r="H35" s="15">
        <f>H34+$C$5*G34</f>
        <v>6997.351719538760</v>
      </c>
    </row>
    <row r="36" ht="20.05" customHeight="1">
      <c r="A36" s="11"/>
      <c r="B36" s="17"/>
      <c r="C36" s="14"/>
      <c r="D36" s="14"/>
      <c r="E36" s="13">
        <f>E35+1</f>
        <v>33</v>
      </c>
      <c r="F36" s="15">
        <f>F35-$C$7*F35*G35/$C$3</f>
        <v>984024.157100244</v>
      </c>
      <c r="G36" s="15">
        <f>G35+$C$7*F35*G35/$C$3-$C$5*G35</f>
        <v>7977.767147269550</v>
      </c>
      <c r="H36" s="15">
        <f>H35+$C$5*G35</f>
        <v>7998.075752488360</v>
      </c>
    </row>
    <row r="37" ht="20.05" customHeight="1">
      <c r="A37" s="11"/>
      <c r="B37" s="17"/>
      <c r="C37" s="14"/>
      <c r="D37" s="14"/>
      <c r="E37" s="13">
        <f>E36+1</f>
        <v>34</v>
      </c>
      <c r="F37" s="15">
        <f>F36-$C$7*F36*G36/$C$3</f>
        <v>981781.209788063</v>
      </c>
      <c r="G37" s="15">
        <f>G36+$C$7*F36*G36/$C$3-$C$5*G36</f>
        <v>9081.033438412171</v>
      </c>
      <c r="H37" s="15">
        <f>H36+$C$5*G36</f>
        <v>9137.756773526869</v>
      </c>
    </row>
    <row r="38" ht="20.05" customHeight="1">
      <c r="A38" s="11"/>
      <c r="B38" s="17"/>
      <c r="C38" s="14"/>
      <c r="D38" s="14"/>
      <c r="E38" s="13">
        <f>E37+1</f>
        <v>35</v>
      </c>
      <c r="F38" s="15">
        <f>F37-$C$7*F37*G37/$C$3</f>
        <v>979233.898932266</v>
      </c>
      <c r="G38" s="15">
        <f>G37+$C$7*F37*G37/$C$3-$C$5*G37</f>
        <v>10331.0538030076</v>
      </c>
      <c r="H38" s="15">
        <f>H37+$C$5*G37</f>
        <v>10435.0472647286</v>
      </c>
    </row>
    <row r="39" ht="20.05" customHeight="1">
      <c r="A39" s="11"/>
      <c r="B39" s="17"/>
      <c r="C39" s="14"/>
      <c r="D39" s="14"/>
      <c r="E39" s="13">
        <f>E38+1</f>
        <v>36</v>
      </c>
      <c r="F39" s="15">
        <f>F38-$C$7*F38*G38/$C$3</f>
        <v>976343.465190667</v>
      </c>
      <c r="G39" s="15">
        <f>G38+$C$7*F38*G38/$C$3-$C$5*G38</f>
        <v>11745.622715606</v>
      </c>
      <c r="H39" s="15">
        <f>H38+$C$5*G38</f>
        <v>11910.9120937297</v>
      </c>
    </row>
    <row r="40" ht="20.05" customHeight="1">
      <c r="A40" s="11"/>
      <c r="B40" s="17"/>
      <c r="C40" s="14"/>
      <c r="D40" s="14"/>
      <c r="E40" s="13">
        <f>E39+1</f>
        <v>37</v>
      </c>
      <c r="F40" s="15">
        <f>F39-$C$7*F39*G39/$C$3</f>
        <v>973066.9617669591</v>
      </c>
      <c r="G40" s="15">
        <f>G39+$C$7*F39*G39/$C$3-$C$5*G39</f>
        <v>13344.1800370843</v>
      </c>
      <c r="H40" s="15">
        <f>H39+$C$5*G39</f>
        <v>13588.8581959591</v>
      </c>
    </row>
    <row r="41" ht="20.05" customHeight="1">
      <c r="A41" s="11"/>
      <c r="B41" s="17"/>
      <c r="C41" s="14"/>
      <c r="D41" s="14"/>
      <c r="E41" s="13">
        <f>E40+1</f>
        <v>38</v>
      </c>
      <c r="F41" s="15">
        <f>F40-$C$7*F40*G40/$C$3</f>
        <v>969357.024416686</v>
      </c>
      <c r="G41" s="15">
        <f>G40+$C$7*F40*G40/$C$3-$C$5*G40</f>
        <v>15147.8059534885</v>
      </c>
      <c r="H41" s="15">
        <f>H40+$C$5*G40</f>
        <v>15495.1696298283</v>
      </c>
    </row>
    <row r="42" ht="20.05" customHeight="1">
      <c r="A42" s="11"/>
      <c r="B42" s="17"/>
      <c r="C42" s="14"/>
      <c r="D42" s="14"/>
      <c r="E42" s="13">
        <f>E41+1</f>
        <v>39</v>
      </c>
      <c r="F42" s="15">
        <f>F41-$C$7*F41*G41/$C$3</f>
        <v>965161.700957967</v>
      </c>
      <c r="G42" s="15">
        <f>G41+$C$7*F41*G41/$C$3-$C$5*G41</f>
        <v>17179.1571331373</v>
      </c>
      <c r="H42" s="15">
        <f>H41+$C$5*G41</f>
        <v>17659.1419088981</v>
      </c>
    </row>
    <row r="43" ht="20.05" customHeight="1">
      <c r="A43" s="11"/>
      <c r="B43" s="17"/>
      <c r="C43" s="14"/>
      <c r="D43" s="14"/>
      <c r="E43" s="13">
        <f>E42+1</f>
        <v>40</v>
      </c>
      <c r="F43" s="15">
        <f>F42-$C$7*F42*G42/$C$3</f>
        <v>960424.368238069</v>
      </c>
      <c r="G43" s="15">
        <f>G42+$C$7*F42*G42/$C$3-$C$5*G42</f>
        <v>19462.3245483014</v>
      </c>
      <c r="H43" s="15">
        <f>H42+$C$5*G42</f>
        <v>20113.307213632</v>
      </c>
    </row>
    <row r="44" ht="20.05" customHeight="1">
      <c r="A44" s="11"/>
      <c r="B44" s="17"/>
      <c r="C44" s="14"/>
      <c r="D44" s="14"/>
      <c r="E44" s="13">
        <f>E43+1</f>
        <v>41</v>
      </c>
      <c r="F44" s="15">
        <f>F43-$C$7*F43*G43/$C$3</f>
        <v>955083.770878427</v>
      </c>
      <c r="G44" s="15">
        <f>G43+$C$7*F43*G43/$C$3-$C$5*G43</f>
        <v>22022.5898296145</v>
      </c>
      <c r="H44" s="15">
        <f>H43+$C$5*G43</f>
        <v>22893.6392919608</v>
      </c>
    </row>
    <row r="45" ht="20.05" customHeight="1">
      <c r="A45" s="11"/>
      <c r="B45" s="17"/>
      <c r="C45" s="14"/>
      <c r="D45" s="14"/>
      <c r="E45" s="13">
        <f>E44+1</f>
        <v>42</v>
      </c>
      <c r="F45" s="15">
        <f>F44-$C$7*F44*G44/$C$3</f>
        <v>949074.222838719</v>
      </c>
      <c r="G45" s="15">
        <f>G44+$C$7*F44*G44/$C$3-$C$5*G44</f>
        <v>24886.0536079487</v>
      </c>
      <c r="H45" s="15">
        <f>H44+$C$5*G44</f>
        <v>26039.7235533343</v>
      </c>
    </row>
    <row r="46" ht="20.05" customHeight="1">
      <c r="A46" s="11"/>
      <c r="B46" s="17"/>
      <c r="C46" s="14"/>
      <c r="D46" s="14"/>
      <c r="E46" s="13">
        <f>E45+1</f>
        <v>43</v>
      </c>
      <c r="F46" s="15">
        <f>F45-$C$7*F45*G45/$C$3</f>
        <v>942326.019413723</v>
      </c>
      <c r="G46" s="15">
        <f>G45+$C$7*F45*G45/$C$3-$C$5*G45</f>
        <v>28079.1065175236</v>
      </c>
      <c r="H46" s="15">
        <f>H45+$C$5*G45</f>
        <v>29594.8740687555</v>
      </c>
    </row>
    <row r="47" ht="20.05" customHeight="1">
      <c r="A47" s="11"/>
      <c r="B47" s="17"/>
      <c r="C47" s="14"/>
      <c r="D47" s="14"/>
      <c r="E47" s="13">
        <f>E46+1</f>
        <v>44</v>
      </c>
      <c r="F47" s="15">
        <f>F46-$C$7*F46*G46/$C$3</f>
        <v>934766.112935622</v>
      </c>
      <c r="G47" s="15">
        <f>G46+$C$7*F46*G46/$C$3-$C$5*G46</f>
        <v>31627.7120645494</v>
      </c>
      <c r="H47" s="15">
        <f>H46+$C$5*G46</f>
        <v>33606.1749998303</v>
      </c>
    </row>
    <row r="48" ht="20.05" customHeight="1">
      <c r="A48" s="11"/>
      <c r="B48" s="17"/>
      <c r="C48" s="14"/>
      <c r="D48" s="14"/>
      <c r="E48" s="13">
        <f>E47+1</f>
        <v>45</v>
      </c>
      <c r="F48" s="15">
        <f>F47-$C$7*F47*G47/$C$3</f>
        <v>926319.109087729</v>
      </c>
      <c r="G48" s="15">
        <f>G47+$C$7*F47*G47/$C$3-$C$5*G47</f>
        <v>35556.4713317926</v>
      </c>
      <c r="H48" s="15">
        <f>H47+$C$5*G47</f>
        <v>38124.4195804802</v>
      </c>
    </row>
    <row r="49" ht="20.05" customHeight="1">
      <c r="A49" s="11"/>
      <c r="B49" s="17"/>
      <c r="C49" s="14"/>
      <c r="D49" s="14"/>
      <c r="E49" s="13">
        <f>E48+1</f>
        <v>46</v>
      </c>
      <c r="F49" s="15">
        <f>F48-$C$7*F48*G48/$C$3</f>
        <v>916908.640845909</v>
      </c>
      <c r="G49" s="15">
        <f>G48+$C$7*F48*G48/$C$3-$C$5*G48</f>
        <v>39887.4436690707</v>
      </c>
      <c r="H49" s="15">
        <f>H48+$C$5*G48</f>
        <v>43203.915485022</v>
      </c>
    </row>
    <row r="50" ht="20.05" customHeight="1">
      <c r="A50" s="11"/>
      <c r="B50" s="17"/>
      <c r="C50" s="14"/>
      <c r="D50" s="14"/>
      <c r="E50" s="13">
        <f>E49+1</f>
        <v>47</v>
      </c>
      <c r="F50" s="15">
        <f>F49-$C$7*F49*G49/$C$3</f>
        <v>906459.171771216</v>
      </c>
      <c r="G50" s="15">
        <f>G49+$C$7*F49*G49/$C$3-$C$5*G49</f>
        <v>44638.706505325</v>
      </c>
      <c r="H50" s="15">
        <f>H49+$C$5*G49</f>
        <v>48902.1217234607</v>
      </c>
    </row>
    <row r="51" ht="20.05" customHeight="1">
      <c r="A51" s="11"/>
      <c r="B51" s="17"/>
      <c r="C51" s="14"/>
      <c r="D51" s="14"/>
      <c r="E51" s="13">
        <f>E50+1</f>
        <v>48</v>
      </c>
      <c r="F51" s="15">
        <f>F50-$C$7*F50*G50/$C$3</f>
        <v>894898.267506143</v>
      </c>
      <c r="G51" s="15">
        <f>G50+$C$7*F50*G50/$C$3-$C$5*G50</f>
        <v>49822.6526982087</v>
      </c>
      <c r="H51" s="15">
        <f>H50+$C$5*G50</f>
        <v>55279.07979565</v>
      </c>
    </row>
    <row r="52" ht="20.05" customHeight="1">
      <c r="A52" s="11"/>
      <c r="B52" s="17"/>
      <c r="C52" s="14"/>
      <c r="D52" s="14"/>
      <c r="E52" s="13">
        <f>E51+1</f>
        <v>49</v>
      </c>
      <c r="F52" s="15">
        <f>F51-$C$7*F51*G51/$C$3</f>
        <v>882159.3516255179</v>
      </c>
      <c r="G52" s="15">
        <f>G51+$C$7*F51*G51/$C$3-$C$5*G51</f>
        <v>55444.0467648038</v>
      </c>
      <c r="H52" s="15">
        <f>H51+$C$5*G51</f>
        <v>62396.6016096798</v>
      </c>
    </row>
    <row r="53" ht="20.05" customHeight="1">
      <c r="A53" s="11"/>
      <c r="B53" s="17"/>
      <c r="C53" s="14"/>
      <c r="D53" s="14"/>
      <c r="E53" s="13">
        <f>E52+1</f>
        <v>50</v>
      </c>
      <c r="F53" s="15">
        <f>F52-$C$7*F52*G52/$C$3</f>
        <v>868184.927526794</v>
      </c>
      <c r="G53" s="15">
        <f>G52+$C$7*F52*G52/$C$3-$C$5*G52</f>
        <v>61497.8927542702</v>
      </c>
      <c r="H53" s="15">
        <f>H52+$C$5*G52</f>
        <v>70317.179718937507</v>
      </c>
    </row>
    <row r="54" ht="20.05" customHeight="1">
      <c r="A54" s="11"/>
      <c r="B54" s="17"/>
      <c r="C54" s="14"/>
      <c r="D54" s="14"/>
      <c r="E54" s="13">
        <f>E53+1</f>
        <v>51</v>
      </c>
      <c r="F54" s="15">
        <f>F53-$C$7*F53*G53/$C$3</f>
        <v>852930.200794246</v>
      </c>
      <c r="G54" s="15">
        <f>G53+$C$7*F53*G53/$C$3-$C$5*G53</f>
        <v>67967.2062362078</v>
      </c>
      <c r="H54" s="15">
        <f>H53+$C$5*G53</f>
        <v>79102.592969547506</v>
      </c>
    </row>
    <row r="55" ht="20.05" customHeight="1">
      <c r="A55" s="11"/>
      <c r="B55" s="17"/>
      <c r="C55" s="14"/>
      <c r="D55" s="14"/>
      <c r="E55" s="13">
        <f>E54+1</f>
        <v>52</v>
      </c>
      <c r="F55" s="15">
        <f>F54-$C$7*F54*G54/$C$3</f>
        <v>836366.9771192539</v>
      </c>
      <c r="G55" s="15">
        <f>G54+$C$7*F54*G54/$C$3-$C$5*G54</f>
        <v>74820.829020313206</v>
      </c>
      <c r="H55" s="15">
        <f>H54+$C$5*G54</f>
        <v>88812.1938604343</v>
      </c>
    </row>
    <row r="56" ht="20.05" customHeight="1">
      <c r="A56" s="11"/>
      <c r="B56" s="17"/>
      <c r="C56" s="14"/>
      <c r="D56" s="14"/>
      <c r="E56" s="13">
        <f>E55+1</f>
        <v>53</v>
      </c>
      <c r="F56" s="15">
        <f>F55-$C$7*F55*G55/$C$3</f>
        <v>818487.6426640321</v>
      </c>
      <c r="G56" s="15">
        <f>G55+$C$7*F55*G55/$C$3-$C$5*G55</f>
        <v>82011.473615490206</v>
      </c>
      <c r="H56" s="15">
        <f>H55+$C$5*G55</f>
        <v>99500.883720479105</v>
      </c>
    </row>
    <row r="57" ht="20.05" customHeight="1">
      <c r="A57" s="11"/>
      <c r="B57" s="17"/>
      <c r="C57" s="14"/>
      <c r="D57" s="14"/>
      <c r="E57" s="13">
        <f>E56+1</f>
        <v>54</v>
      </c>
      <c r="F57" s="15">
        <f>F56-$C$7*F56*G56/$C$3</f>
        <v>799308.963318047</v>
      </c>
      <c r="G57" s="15">
        <f>G56+$C$7*F56*G56/$C$3-$C$5*G56</f>
        <v>89474.2281592619</v>
      </c>
      <c r="H57" s="15">
        <f>H56+$C$5*G56</f>
        <v>111216.808522692</v>
      </c>
    </row>
    <row r="58" ht="20.05" customHeight="1">
      <c r="A58" s="11"/>
      <c r="B58" s="17"/>
      <c r="C58" s="14"/>
      <c r="D58" s="14"/>
      <c r="E58" s="13">
        <f>E57+1</f>
        <v>55</v>
      </c>
      <c r="F58" s="15">
        <f>F57-$C$7*F57*G57/$C$3</f>
        <v>778875.376874144</v>
      </c>
      <c r="G58" s="15">
        <f>G57+$C$7*F57*G57/$C$3-$C$5*G57</f>
        <v>97125.7820089851</v>
      </c>
      <c r="H58" s="15">
        <f>H57+$C$5*G57</f>
        <v>123998.841116872</v>
      </c>
    </row>
    <row r="59" ht="20.05" customHeight="1">
      <c r="A59" s="11"/>
      <c r="B59" s="17"/>
      <c r="C59" s="14"/>
      <c r="D59" s="14"/>
      <c r="E59" s="13">
        <f>E58+1</f>
        <v>56</v>
      </c>
      <c r="F59" s="15">
        <f>F58-$C$7*F58*G58/$C$3</f>
        <v>757261.411140874</v>
      </c>
      <c r="G59" s="15">
        <f>G58+$C$7*F58*G58/$C$3-$C$5*G58</f>
        <v>104864.636026686</v>
      </c>
      <c r="H59" s="15">
        <f>H58+$C$5*G58</f>
        <v>137873.952832441</v>
      </c>
    </row>
    <row r="60" ht="20.05" customHeight="1">
      <c r="A60" s="11"/>
      <c r="B60" s="17"/>
      <c r="C60" s="14"/>
      <c r="D60" s="14"/>
      <c r="E60" s="13">
        <f>E59+1</f>
        <v>57</v>
      </c>
      <c r="F60" s="15">
        <f>F59-$C$7*F59*G59/$C$3</f>
        <v>734572.85621049</v>
      </c>
      <c r="G60" s="15">
        <f>G59+$C$7*F59*G59/$C$3-$C$5*G59</f>
        <v>112572.528667543</v>
      </c>
      <c r="H60" s="15">
        <f>H59+$C$5*G59</f>
        <v>152854.615121968</v>
      </c>
    </row>
    <row r="61" ht="20.05" customHeight="1">
      <c r="A61" s="11"/>
      <c r="B61" s="17"/>
      <c r="C61" s="14"/>
      <c r="D61" s="14"/>
      <c r="E61" s="13">
        <f>E60+1</f>
        <v>58</v>
      </c>
      <c r="F61" s="15">
        <f>F60-$C$7*F60*G60/$C$3</f>
        <v>710946.363663589</v>
      </c>
      <c r="G61" s="15">
        <f>G60+$C$7*F60*G60/$C$3-$C$5*G60</f>
        <v>120117.231404795</v>
      </c>
      <c r="H61" s="15">
        <f>H60+$C$5*G60</f>
        <v>168936.404931617</v>
      </c>
    </row>
    <row r="62" ht="20.05" customHeight="1">
      <c r="A62" s="11"/>
      <c r="B62" s="17"/>
      <c r="C62" s="14"/>
      <c r="D62" s="14"/>
      <c r="E62" s="13">
        <f>E61+1</f>
        <v>59</v>
      </c>
      <c r="F62" s="15">
        <f>F61-$C$7*F61*G61/$C$3</f>
        <v>686547.246840567</v>
      </c>
      <c r="G62" s="15">
        <f>G61+$C$7*F61*G61/$C$3-$C$5*G61</f>
        <v>127356.743741418</v>
      </c>
      <c r="H62" s="15">
        <f>H61+$C$5*G61</f>
        <v>186096.009418016</v>
      </c>
    </row>
    <row r="63" ht="20.05" customHeight="1">
      <c r="A63" s="11"/>
      <c r="B63" s="17"/>
      <c r="C63" s="14"/>
      <c r="D63" s="14"/>
      <c r="E63" s="13">
        <f>E62+1</f>
        <v>60</v>
      </c>
      <c r="F63" s="15">
        <f>F62-$C$7*F62*G62/$C$3</f>
        <v>661565.412045638</v>
      </c>
      <c r="G63" s="15">
        <f>G62+$C$7*F62*G62/$C$3-$C$5*G62</f>
        <v>134144.758001858</v>
      </c>
      <c r="H63" s="15">
        <f>H62+$C$5*G62</f>
        <v>204289.829952504</v>
      </c>
    </row>
    <row r="64" ht="20.05" customHeight="1">
      <c r="A64" s="11"/>
      <c r="B64" s="17"/>
      <c r="C64" s="14"/>
      <c r="D64" s="14"/>
      <c r="E64" s="13">
        <f>E63+1</f>
        <v>61</v>
      </c>
      <c r="F64" s="15">
        <f>F63-$C$7*F63*G63/$C$3</f>
        <v>636209.545730992</v>
      </c>
      <c r="G64" s="15">
        <f>G63+$C$7*F63*G63/$C$3-$C$5*G63</f>
        <v>140337.087459096</v>
      </c>
      <c r="H64" s="15">
        <f>H63+$C$5*G63</f>
        <v>223453.366809912</v>
      </c>
    </row>
    <row r="65" ht="20.05" customHeight="1">
      <c r="A65" s="11"/>
      <c r="B65" s="17"/>
      <c r="C65" s="14"/>
      <c r="D65" s="14"/>
      <c r="E65" s="13">
        <f>E64+1</f>
        <v>62</v>
      </c>
      <c r="F65" s="15">
        <f>F64-$C$7*F64*G64/$C$3</f>
        <v>610699.890113403</v>
      </c>
      <c r="G65" s="15">
        <f>G64+$C$7*F64*G64/$C$3-$C$5*G64</f>
        <v>145798.587725386</v>
      </c>
      <c r="H65" s="15">
        <f>H64+$C$5*G64</f>
        <v>243501.522161211</v>
      </c>
    </row>
    <row r="66" ht="20.05" customHeight="1">
      <c r="A66" s="11"/>
      <c r="B66" s="17"/>
      <c r="C66" s="14"/>
      <c r="D66" s="14"/>
      <c r="E66" s="13">
        <f>E65+1</f>
        <v>63</v>
      </c>
      <c r="F66" s="15">
        <f>F65-$C$7*F65*G65/$C$3</f>
        <v>585260.123969808</v>
      </c>
      <c r="G66" s="15">
        <f>G65+$C$7*F65*G65/$C$3-$C$5*G65</f>
        <v>150409.984193926</v>
      </c>
      <c r="H66" s="15">
        <f>H65+$C$5*G65</f>
        <v>264329.891836266</v>
      </c>
    </row>
    <row r="67" ht="20.05" customHeight="1">
      <c r="A67" s="11"/>
      <c r="B67" s="17"/>
      <c r="C67" s="14"/>
      <c r="D67" s="14"/>
      <c r="E67" s="13">
        <f>E66+1</f>
        <v>64</v>
      </c>
      <c r="F67" s="15">
        <f>F66-$C$7*F66*G66/$C$3</f>
        <v>560108.990828198</v>
      </c>
      <c r="G67" s="15">
        <f>G66+$C$7*F66*G66/$C$3-$C$5*G66</f>
        <v>154073.976736403</v>
      </c>
      <c r="H67" s="15">
        <f>H66+$C$5*G66</f>
        <v>285817.032435398</v>
      </c>
    </row>
    <row r="68" ht="20.05" customHeight="1">
      <c r="A68" s="11"/>
      <c r="B68" s="17"/>
      <c r="C68" s="14"/>
      <c r="D68" s="14"/>
      <c r="E68" s="13">
        <f>E67+1</f>
        <v>65</v>
      </c>
      <c r="F68" s="15">
        <f>F67-$C$7*F67*G67/$C$3</f>
        <v>535452.35665028</v>
      </c>
      <c r="G68" s="15">
        <f>G67+$C$7*F67*G67/$C$3-$C$5*G67</f>
        <v>156720.042809121</v>
      </c>
      <c r="H68" s="15">
        <f>H67+$C$5*G67</f>
        <v>307827.600540598</v>
      </c>
    </row>
    <row r="69" ht="20.05" customHeight="1">
      <c r="A69" s="11"/>
      <c r="B69" s="17"/>
      <c r="C69" s="14"/>
      <c r="D69" s="14"/>
      <c r="E69" s="13">
        <f>E68+1</f>
        <v>66</v>
      </c>
      <c r="F69" s="15">
        <f>F68-$C$7*F68*G68/$C$3</f>
        <v>511476.323434144</v>
      </c>
      <c r="G69" s="15">
        <f>G68+$C$7*F68*G68/$C$3-$C$5*G68</f>
        <v>158307.498481097</v>
      </c>
      <c r="H69" s="15">
        <f>H68+$C$5*G68</f>
        <v>330216.178084758</v>
      </c>
    </row>
    <row r="70" ht="20.05" customHeight="1">
      <c r="A70" s="11"/>
      <c r="B70" s="17"/>
      <c r="C70" s="14"/>
      <c r="D70" s="14"/>
      <c r="E70" s="13">
        <f>E69+1</f>
        <v>67</v>
      </c>
      <c r="F70" s="15">
        <f>F69-$C$7*F69*G69/$C$3</f>
        <v>488341.884206953</v>
      </c>
      <c r="G70" s="15">
        <f>G69+$C$7*F69*G69/$C$3-$C$5*G69</f>
        <v>158826.580782417</v>
      </c>
      <c r="H70" s="15">
        <f>H69+$C$5*G69</f>
        <v>352831.535010629</v>
      </c>
    </row>
    <row r="71" ht="20.05" customHeight="1">
      <c r="A71" s="11"/>
      <c r="B71" s="17"/>
      <c r="C71" s="14"/>
      <c r="D71" s="14"/>
      <c r="E71" s="13">
        <f>E70+1</f>
        <v>68</v>
      </c>
      <c r="F71" s="15">
        <f>F70-$C$7*F70*G70/$C$3</f>
        <v>466181.406572258</v>
      </c>
      <c r="G71" s="15">
        <f>G70+$C$7*F70*G70/$C$3-$C$5*G70</f>
        <v>158297.546876767</v>
      </c>
      <c r="H71" s="15">
        <f>H70+$C$5*G70</f>
        <v>375521.046550974</v>
      </c>
    </row>
    <row r="72" ht="20.05" customHeight="1">
      <c r="A72" s="11"/>
      <c r="B72" s="17"/>
      <c r="C72" s="14"/>
      <c r="D72" s="14"/>
      <c r="E72" s="13">
        <f>E71+1</f>
        <v>69</v>
      </c>
      <c r="F72" s="15">
        <f>F71-$C$7*F71*G71/$C$3</f>
        <v>445097.014269415</v>
      </c>
      <c r="G72" s="15">
        <f>G71+$C$7*F71*G71/$C$3-$C$5*G71</f>
        <v>156768.0039115</v>
      </c>
      <c r="H72" s="15">
        <f>H71+$C$5*G71</f>
        <v>398134.981819084</v>
      </c>
    </row>
    <row r="73" ht="20.05" customHeight="1">
      <c r="A73" s="11"/>
      <c r="B73" s="17"/>
      <c r="C73" s="14"/>
      <c r="D73" s="14"/>
      <c r="E73" s="13">
        <f>E72+1</f>
        <v>70</v>
      </c>
      <c r="F73" s="15">
        <f>F72-$C$7*F72*G72/$C$3</f>
        <v>425160.736991134</v>
      </c>
      <c r="G73" s="15">
        <f>G72+$C$7*F72*G72/$C$3-$C$5*G72</f>
        <v>154308.852059567</v>
      </c>
      <c r="H73" s="15">
        <f>H72+$C$5*G72</f>
        <v>420530.410949298</v>
      </c>
    </row>
    <row r="74" ht="20.05" customHeight="1">
      <c r="A74" s="11"/>
      <c r="B74" s="17"/>
      <c r="C74" s="14"/>
      <c r="D74" s="14"/>
      <c r="E74" s="13">
        <f>E73+1</f>
        <v>71</v>
      </c>
      <c r="F74" s="15">
        <f>F73-$C$7*F73*G73/$C$3</f>
        <v>406416.146915162</v>
      </c>
      <c r="G74" s="15">
        <f>G73+$C$7*F73*G73/$C$3-$C$5*G73</f>
        <v>151009.320412744</v>
      </c>
      <c r="H74" s="15">
        <f>H73+$C$5*G73</f>
        <v>442574.532672093</v>
      </c>
    </row>
    <row r="75" ht="20.05" customHeight="1">
      <c r="A75" s="11"/>
      <c r="B75" s="17"/>
      <c r="C75" s="14"/>
      <c r="D75" s="14"/>
      <c r="E75" s="13">
        <f>E74+1</f>
        <v>72</v>
      </c>
      <c r="F75" s="15">
        <f>F74-$C$7*F74*G74/$C$3</f>
        <v>388881.110872184</v>
      </c>
      <c r="G75" s="15">
        <f>G74+$C$7*F74*G74/$C$3-$C$5*G74</f>
        <v>146971.596396759</v>
      </c>
      <c r="H75" s="15">
        <f>H74+$C$5*G74</f>
        <v>464147.292731056</v>
      </c>
    </row>
    <row r="76" ht="20.05" customHeight="1">
      <c r="A76" s="11"/>
      <c r="B76" s="17"/>
      <c r="C76" s="14"/>
      <c r="D76" s="14"/>
      <c r="E76" s="13">
        <f>E75+1</f>
        <v>73</v>
      </c>
      <c r="F76" s="15">
        <f>F75-$C$7*F75*G75/$C$3</f>
        <v>372551.260108347</v>
      </c>
      <c r="G76" s="15">
        <f>G75+$C$7*F75*G75/$C$3-$C$5*G75</f>
        <v>142305.504818202</v>
      </c>
      <c r="H76" s="15">
        <f>H75+$C$5*G75</f>
        <v>485143.23507345</v>
      </c>
    </row>
    <row r="77" ht="20.05" customHeight="1">
      <c r="A77" s="11"/>
      <c r="B77" s="17"/>
      <c r="C77" s="14"/>
      <c r="D77" s="14"/>
      <c r="E77" s="13">
        <f>E76+1</f>
        <v>74</v>
      </c>
      <c r="F77" s="15">
        <f>F76-$C$7*F76*G76/$C$3</f>
        <v>357403.804353954</v>
      </c>
      <c r="G77" s="15">
        <f>G76+$C$7*F76*G76/$C$3-$C$5*G76</f>
        <v>137123.602741423</v>
      </c>
      <c r="H77" s="15">
        <f>H76+$C$5*G76</f>
        <v>505472.592904622</v>
      </c>
    </row>
    <row r="78" ht="20.05" customHeight="1">
      <c r="A78" s="11"/>
      <c r="B78" s="17"/>
      <c r="C78" s="14"/>
      <c r="D78" s="14"/>
      <c r="E78" s="13">
        <f>E77+1</f>
        <v>75</v>
      </c>
      <c r="F78" s="15">
        <f>F77-$C$7*F77*G77/$C$3</f>
        <v>343401.37655781</v>
      </c>
      <c r="G78" s="15">
        <f>G77+$C$7*F77*G77/$C$3-$C$5*G77</f>
        <v>131536.94443165</v>
      </c>
      <c r="H78" s="15">
        <f>H77+$C$5*G77</f>
        <v>525061.67901054</v>
      </c>
    </row>
    <row r="79" ht="20.05" customHeight="1">
      <c r="A79" s="11"/>
      <c r="B79" s="17"/>
      <c r="C79" s="14"/>
      <c r="D79" s="14"/>
      <c r="E79" s="13">
        <f>E78+1</f>
        <v>76</v>
      </c>
      <c r="F79" s="15">
        <f>F78-$C$7*F78*G78/$C$3</f>
        <v>330495.671476085</v>
      </c>
      <c r="G79" s="15">
        <f>G78+$C$7*F78*G78/$C$3-$C$5*G78</f>
        <v>125651.657451711</v>
      </c>
      <c r="H79" s="15">
        <f>H78+$C$5*G78</f>
        <v>543852.671072204</v>
      </c>
    </row>
    <row r="80" ht="20.05" customHeight="1">
      <c r="A80" s="11"/>
      <c r="B80" s="17"/>
      <c r="C80" s="14"/>
      <c r="D80" s="14"/>
      <c r="E80" s="13">
        <f>E79+1</f>
        <v>77</v>
      </c>
      <c r="F80" s="15">
        <f>F79-$C$7*F79*G79/$C$3</f>
        <v>318630.720361346</v>
      </c>
      <c r="G80" s="15">
        <f>G79+$C$7*F79*G79/$C$3-$C$5*G79</f>
        <v>119566.371787634</v>
      </c>
      <c r="H80" s="15">
        <f>H79+$C$5*G79</f>
        <v>561802.90785102</v>
      </c>
    </row>
    <row r="81" ht="20.05" customHeight="1">
      <c r="A81" s="11"/>
      <c r="B81" s="17"/>
      <c r="C81" s="14"/>
      <c r="D81" s="14"/>
      <c r="E81" s="13">
        <f>E80+1</f>
        <v>78</v>
      </c>
      <c r="F81" s="15">
        <f>F80-$C$7*F80*G80/$C$3</f>
        <v>307745.71488315</v>
      </c>
      <c r="G81" s="15">
        <f>G80+$C$7*F80*G80/$C$3-$C$5*G80</f>
        <v>113370.467010454</v>
      </c>
      <c r="H81" s="15">
        <f>H80+$C$5*G80</f>
        <v>578883.818106396</v>
      </c>
    </row>
    <row r="82" ht="20.05" customHeight="1">
      <c r="A82" s="11"/>
      <c r="B82" s="17"/>
      <c r="C82" s="14"/>
      <c r="D82" s="14"/>
      <c r="E82" s="13">
        <f>E81+1</f>
        <v>79</v>
      </c>
      <c r="F82" s="15">
        <f>F81-$C$7*F81*G81/$C$3</f>
        <v>297777.350478359</v>
      </c>
      <c r="G82" s="15">
        <f>G81+$C$7*F81*G81/$C$3-$C$5*G81</f>
        <v>107143.050413752</v>
      </c>
      <c r="H82" s="15">
        <f>H81+$C$5*G81</f>
        <v>595079.599107889</v>
      </c>
    </row>
    <row r="83" ht="20.05" customHeight="1">
      <c r="A83" s="11"/>
      <c r="B83" s="17"/>
      <c r="C83" s="14"/>
      <c r="D83" s="14"/>
      <c r="E83" s="13">
        <f>E82+1</f>
        <v>80</v>
      </c>
      <c r="F83" s="15">
        <f>F82-$C$7*F82*G82/$C$3</f>
        <v>288661.700857109</v>
      </c>
      <c r="G83" s="15">
        <f>G82+$C$7*F82*G82/$C$3-$C$5*G82</f>
        <v>100952.549975895</v>
      </c>
      <c r="H83" s="15">
        <f>H82+$C$5*G82</f>
        <v>610385.749166996</v>
      </c>
    </row>
    <row r="84" ht="20.05" customHeight="1">
      <c r="A84" s="11"/>
      <c r="B84" s="17"/>
      <c r="C84" s="14"/>
      <c r="D84" s="14"/>
      <c r="E84" s="13">
        <f>E83+1</f>
        <v>81</v>
      </c>
      <c r="F84" s="15">
        <f>F83-$C$7*F83*G83/$C$3</f>
        <v>280335.662347994</v>
      </c>
      <c r="G84" s="15">
        <f>G83+$C$7*F83*G83/$C$3-$C$5*G83</f>
        <v>94856.795631311194</v>
      </c>
      <c r="H84" s="15">
        <f>H83+$C$5*G83</f>
        <v>624807.5420206951</v>
      </c>
    </row>
    <row r="85" ht="20.05" customHeight="1">
      <c r="A85" s="11"/>
      <c r="B85" s="17"/>
      <c r="C85" s="14"/>
      <c r="D85" s="14"/>
      <c r="E85" s="13">
        <f>E84+1</f>
        <v>82</v>
      </c>
      <c r="F85" s="15">
        <f>F84-$C$7*F84*G84/$C$3</f>
        <v>272738.021596133</v>
      </c>
      <c r="G85" s="15">
        <f>G84+$C$7*F84*G84/$C$3-$C$5*G84</f>
        <v>88903.4655786987</v>
      </c>
      <c r="H85" s="15">
        <f>H84+$C$5*G84</f>
        <v>638358.512825168</v>
      </c>
    </row>
    <row r="86" ht="20.05" customHeight="1">
      <c r="A86" s="11"/>
      <c r="B86" s="17"/>
      <c r="C86" s="14"/>
      <c r="D86" s="14"/>
      <c r="E86" s="13">
        <f>E85+1</f>
        <v>83</v>
      </c>
      <c r="F86" s="15">
        <f>F85-$C$7*F85*G85/$C$3</f>
        <v>265810.205791855</v>
      </c>
      <c r="G86" s="15">
        <f>G85+$C$7*F85*G85/$C$3-$C$5*G85</f>
        <v>83130.7863003058</v>
      </c>
      <c r="H86" s="15">
        <f>H85+$C$5*G85</f>
        <v>651059.007907839</v>
      </c>
    </row>
    <row r="87" ht="20.05" customHeight="1">
      <c r="A87" s="11"/>
      <c r="B87" s="17"/>
      <c r="C87" s="14"/>
      <c r="D87" s="14"/>
      <c r="E87" s="13">
        <f>E86+1</f>
        <v>84</v>
      </c>
      <c r="F87" s="15">
        <f>F86-$C$7*F86*G86/$C$3</f>
        <v>259496.773959248</v>
      </c>
      <c r="G87" s="15">
        <f>G86+$C$7*F86*G86/$C$3-$C$5*G86</f>
        <v>77568.391518583</v>
      </c>
      <c r="H87" s="15">
        <f>H86+$C$5*G86</f>
        <v>662934.834522168</v>
      </c>
    </row>
    <row r="88" ht="20.05" customHeight="1">
      <c r="A88" s="11"/>
      <c r="B88" s="17"/>
      <c r="C88" s="14"/>
      <c r="D88" s="14"/>
      <c r="E88" s="13">
        <f>E87+1</f>
        <v>85</v>
      </c>
      <c r="F88" s="15">
        <f>F87-$C$7*F87*G87/$C$3</f>
        <v>253745.703284882</v>
      </c>
      <c r="G88" s="15">
        <f>G87+$C$7*F87*G87/$C$3-$C$5*G87</f>
        <v>72238.2634045798</v>
      </c>
      <c r="H88" s="15">
        <f>H87+$C$5*G87</f>
        <v>674016.033310537</v>
      </c>
    </row>
    <row r="89" ht="20.05" customHeight="1">
      <c r="A89" s="11"/>
      <c r="B89" s="17"/>
      <c r="C89" s="14"/>
      <c r="D89" s="14"/>
      <c r="E89" s="13">
        <f>E88+1</f>
        <v>86</v>
      </c>
      <c r="F89" s="15">
        <f>F88-$C$7*F88*G88/$C$3</f>
        <v>248508.517870118</v>
      </c>
      <c r="G89" s="15">
        <f>G88+$C$7*F88*G88/$C$3-$C$5*G88</f>
        <v>67155.6969044037</v>
      </c>
      <c r="H89" s="15">
        <f>H88+$C$5*G88</f>
        <v>684335.785225477</v>
      </c>
    </row>
    <row r="90" ht="20.05" customHeight="1">
      <c r="A90" s="11"/>
      <c r="B90" s="17"/>
      <c r="C90" s="14"/>
      <c r="D90" s="14"/>
      <c r="E90" s="13">
        <f>E89+1</f>
        <v>87</v>
      </c>
      <c r="F90" s="15">
        <f>F89-$C$7*F89*G89/$C$3</f>
        <v>243740.299954618</v>
      </c>
      <c r="G90" s="15">
        <f>G89+$C$7*F89*G89/$C$3-$C$5*G89</f>
        <v>62330.2438335598</v>
      </c>
      <c r="H90" s="15">
        <f>H89+$C$5*G89</f>
        <v>693929.45621182</v>
      </c>
    </row>
    <row r="91" ht="20.05" customHeight="1">
      <c r="A91" s="11"/>
      <c r="B91" s="17"/>
      <c r="C91" s="14"/>
      <c r="D91" s="14"/>
      <c r="E91" s="13">
        <f>E90+1</f>
        <v>88</v>
      </c>
      <c r="F91" s="15">
        <f>F90-$C$7*F90*G90/$C$3</f>
        <v>239399.616432265</v>
      </c>
      <c r="G91" s="15">
        <f>G90+$C$7*F90*G90/$C$3-$C$5*G90</f>
        <v>57766.6068082616</v>
      </c>
      <c r="H91" s="15">
        <f>H90+$C$5*G90</f>
        <v>702833.776759471</v>
      </c>
    </row>
    <row r="92" ht="20.05" customHeight="1">
      <c r="A92" s="11"/>
      <c r="B92" s="17"/>
      <c r="C92" s="14"/>
      <c r="D92" s="14"/>
      <c r="E92" s="13">
        <f>E91+1</f>
        <v>89</v>
      </c>
      <c r="F92" s="15">
        <f>F91-$C$7*F91*G91/$C$3</f>
        <v>235448.386857267</v>
      </c>
      <c r="G92" s="15">
        <f>G91+$C$7*F91*G91/$C$3-$C$5*G91</f>
        <v>53465.4639820789</v>
      </c>
      <c r="H92" s="15">
        <f>H91+$C$5*G91</f>
        <v>711086.149160651</v>
      </c>
    </row>
    <row r="93" ht="20.05" customHeight="1">
      <c r="A93" s="11"/>
      <c r="B93" s="17"/>
      <c r="C93" s="14"/>
      <c r="D93" s="14"/>
      <c r="E93" s="13">
        <f>E92+1</f>
        <v>90</v>
      </c>
      <c r="F93" s="15">
        <f>F92-$C$7*F92*G92/$C$3</f>
        <v>231851.71335808</v>
      </c>
      <c r="G93" s="15">
        <f>G92+$C$7*F92*G92/$C$3-$C$5*G92</f>
        <v>49424.214055255</v>
      </c>
      <c r="H93" s="15">
        <f>H92+$C$5*G92</f>
        <v>718724.072586662</v>
      </c>
    </row>
    <row r="94" ht="20.05" customHeight="1">
      <c r="A94" s="11"/>
      <c r="B94" s="17"/>
      <c r="C94" s="14"/>
      <c r="D94" s="14"/>
      <c r="E94" s="13">
        <f>E93+1</f>
        <v>91</v>
      </c>
      <c r="F94" s="15">
        <f>F93-$C$7*F93*G93/$C$3</f>
        <v>228577.688012341</v>
      </c>
      <c r="G94" s="15">
        <f>G93+$C$7*F93*G93/$C$3-$C$5*G93</f>
        <v>45637.6373931007</v>
      </c>
      <c r="H94" s="15">
        <f>H93+$C$5*G93</f>
        <v>725784.674594556</v>
      </c>
    </row>
    <row r="95" ht="20.05" customHeight="1">
      <c r="A95" s="11"/>
      <c r="B95" s="17"/>
      <c r="C95" s="14"/>
      <c r="D95" s="14"/>
      <c r="E95" s="13">
        <f>E94+1</f>
        <v>92</v>
      </c>
      <c r="F95" s="15">
        <f>F94-$C$7*F94*G94/$C$3</f>
        <v>225597.189257581</v>
      </c>
      <c r="G95" s="15">
        <f>G94+$C$7*F94*G94/$C$3-$C$5*G94</f>
        <v>42098.4736631322</v>
      </c>
      <c r="H95" s="15">
        <f>H94+$C$5*G94</f>
        <v>732304.3370792849</v>
      </c>
    </row>
    <row r="96" ht="20.05" customHeight="1">
      <c r="A96" s="11"/>
      <c r="B96" s="17"/>
      <c r="C96" s="14"/>
      <c r="D96" s="14"/>
      <c r="E96" s="13">
        <f>E95+1</f>
        <v>93</v>
      </c>
      <c r="F96" s="15">
        <f>F95-$C$7*F95*G95/$C$3</f>
        <v>222883.675734599</v>
      </c>
      <c r="G96" s="15">
        <f>G95+$C$7*F95*G95/$C$3-$C$5*G95</f>
        <v>38797.9195199524</v>
      </c>
      <c r="H96" s="15">
        <f>H95+$C$5*G95</f>
        <v>738318.404745447</v>
      </c>
    </row>
    <row r="97" ht="20.05" customHeight="1">
      <c r="A97" s="11"/>
      <c r="B97" s="17"/>
      <c r="C97" s="14"/>
      <c r="D97" s="14"/>
      <c r="E97" s="13">
        <f>E96+1</f>
        <v>94</v>
      </c>
      <c r="F97" s="15">
        <f>F96-$C$7*F96*G96/$C$3</f>
        <v>220412.98347361</v>
      </c>
      <c r="G97" s="15">
        <f>G96+$C$7*F96*G96/$C$3-$C$5*G96</f>
        <v>35726.0518495198</v>
      </c>
      <c r="H97" s="15">
        <f>H96+$C$5*G96</f>
        <v>743860.964676869</v>
      </c>
    </row>
    <row r="98" ht="20.05" customHeight="1">
      <c r="A98" s="11"/>
      <c r="B98" s="17"/>
      <c r="C98" s="14"/>
      <c r="D98" s="14"/>
      <c r="E98" s="13">
        <f>E97+1</f>
        <v>95</v>
      </c>
      <c r="F98" s="15">
        <f>F97-$C$7*F97*G97/$C$3</f>
        <v>218163.130423357</v>
      </c>
      <c r="G98" s="15">
        <f>G97+$C$7*F97*G97/$C$3-$C$5*G97</f>
        <v>32872.1832069843</v>
      </c>
      <c r="H98" s="15">
        <f>H97+$C$5*G97</f>
        <v>748964.686369658</v>
      </c>
    </row>
    <row r="99" ht="20.05" customHeight="1">
      <c r="A99" s="11"/>
      <c r="B99" s="17"/>
      <c r="C99" s="14"/>
      <c r="D99" s="14"/>
      <c r="E99" s="13">
        <f>E98+1</f>
        <v>96</v>
      </c>
      <c r="F99" s="15">
        <f>F98-$C$7*F98*G98/$C$3</f>
        <v>216114.130882704</v>
      </c>
      <c r="G99" s="15">
        <f>G98+$C$7*F98*G98/$C$3-$C$5*G98</f>
        <v>30225.1565752111</v>
      </c>
      <c r="H99" s="15">
        <f>H98+$C$5*G98</f>
        <v>753660.712542084</v>
      </c>
    </row>
    <row r="100" ht="20.05" customHeight="1">
      <c r="A100" s="11"/>
      <c r="B100" s="17"/>
      <c r="C100" s="14"/>
      <c r="D100" s="14"/>
      <c r="E100" s="13">
        <f>E99+1</f>
        <v>97</v>
      </c>
      <c r="F100" s="15">
        <f>F99-$C$7*F99*G99/$C$3</f>
        <v>214247.821327262</v>
      </c>
      <c r="G100" s="15">
        <f>G99+$C$7*F99*G99/$C$3-$C$5*G99</f>
        <v>27773.5866199082</v>
      </c>
      <c r="H100" s="15">
        <f>H99+$C$5*G99</f>
        <v>757978.5920528281</v>
      </c>
    </row>
    <row r="101" ht="20.05" customHeight="1">
      <c r="A101" s="11"/>
      <c r="B101" s="17"/>
      <c r="C101" s="14"/>
      <c r="D101" s="14"/>
      <c r="E101" s="13">
        <f>E100+1</f>
        <v>98</v>
      </c>
      <c r="F101" s="15">
        <f>F100-$C$7*F100*G100/$C$3</f>
        <v>212547.698349045</v>
      </c>
      <c r="G101" s="15">
        <f>G100+$C$7*F100*G100/$C$3-$C$5*G100</f>
        <v>25506.0543667097</v>
      </c>
      <c r="H101" s="15">
        <f>H100+$C$5*G100</f>
        <v>761946.247284243</v>
      </c>
    </row>
    <row r="102" ht="20.05" customHeight="1">
      <c r="A102" s="11"/>
      <c r="B102" s="17"/>
      <c r="C102" s="14"/>
      <c r="D102" s="14"/>
      <c r="E102" s="13">
        <f>E101+1</f>
        <v>99</v>
      </c>
      <c r="F102" s="15">
        <f>F101-$C$7*F101*G101/$C$3</f>
        <v>210998.768877728</v>
      </c>
      <c r="G102" s="15">
        <f>G101+$C$7*F101*G101/$C$3-$C$5*G101</f>
        <v>23411.2617856397</v>
      </c>
      <c r="H102" s="15">
        <f>H101+$C$5*G101</f>
        <v>765589.96933663</v>
      </c>
    </row>
    <row r="103" ht="20.05" customHeight="1">
      <c r="A103" s="11"/>
      <c r="B103" s="17"/>
      <c r="C103" s="14"/>
      <c r="D103" s="14"/>
      <c r="E103" s="13">
        <f>E102+1</f>
        <v>100</v>
      </c>
      <c r="F103" s="15">
        <f>F102-$C$7*F102*G102/$C$3</f>
        <v>209587.412473544</v>
      </c>
      <c r="G103" s="15">
        <f>G102+$C$7*F102*G102/$C$3-$C$5*G102</f>
        <v>21478.1522204466</v>
      </c>
      <c r="H103" s="15">
        <f>H102+$C$5*G102</f>
        <v>768934.435306007</v>
      </c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