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J11" i="1" l="1"/>
  <c r="J22" i="1"/>
  <c r="J23" i="1"/>
  <c r="E42" i="1"/>
  <c r="D41" i="1"/>
  <c r="J27" i="1"/>
  <c r="J26" i="1"/>
  <c r="J13" i="1"/>
  <c r="J14" i="1"/>
  <c r="J15" i="1"/>
  <c r="J16" i="1"/>
  <c r="J17" i="1"/>
  <c r="J18" i="1"/>
  <c r="J19" i="1"/>
  <c r="J20" i="1" l="1"/>
  <c r="J21" i="1"/>
  <c r="J24" i="1"/>
  <c r="J7" i="1"/>
  <c r="J8" i="1"/>
  <c r="J9" i="1"/>
  <c r="J10" i="1"/>
  <c r="J12" i="1"/>
  <c r="J6" i="1"/>
  <c r="L28" i="1" s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47" i="1" l="1"/>
</calcChain>
</file>

<file path=xl/sharedStrings.xml><?xml version="1.0" encoding="utf-8"?>
<sst xmlns="http://schemas.openxmlformats.org/spreadsheetml/2006/main" count="78" uniqueCount="74">
  <si>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</si>
  <si>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</si>
  <si>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</si>
  <si>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</si>
  <si>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</si>
  <si>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</si>
  <si>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</si>
  <si>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</si>
  <si>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</si>
  <si>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</si>
  <si>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</si>
  <si>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</si>
  <si>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</si>
  <si>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</si>
  <si>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</si>
  <si>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</si>
  <si>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</si>
  <si>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</si>
  <si>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</si>
  <si>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</si>
  <si>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</si>
  <si>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</si>
  <si>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</si>
  <si>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</si>
  <si>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</si>
  <si>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</si>
  <si>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</si>
  <si>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</si>
  <si>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</si>
  <si>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</si>
  <si>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</si>
  <si>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</si>
  <si>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</si>
  <si>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</si>
  <si>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</si>
  <si>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</si>
  <si>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</si>
  <si>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</si>
  <si>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</si>
  <si>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</si>
  <si>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</si>
  <si>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</si>
  <si>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</si>
  <si>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</si>
  <si>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</si>
  <si>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</si>
  <si>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</si>
  <si>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 xml:space="preserve">GRATUIT 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</si>
  <si>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</si>
  <si>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</si>
  <si>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</si>
  <si>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</si>
  <si>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</si>
  <si>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</si>
  <si>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</si>
  <si>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</si>
  <si>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</si>
  <si>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</si>
  <si>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</si>
  <si>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</si>
  <si>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</si>
  <si>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</si>
  <si>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</si>
  <si>
    <t>Taillle m²</t>
  </si>
  <si>
    <t>TGS evenment</t>
  </si>
  <si>
    <t>Place Joueur</t>
  </si>
  <si>
    <t>Place Visiteur</t>
  </si>
  <si>
    <t>Cash Prize</t>
  </si>
  <si>
    <t>League of Legends</t>
  </si>
  <si>
    <t>Hearthstone</t>
  </si>
  <si>
    <t>PUBG</t>
  </si>
  <si>
    <t>Rocket League</t>
  </si>
  <si>
    <t>Counter Strike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</si>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</sst>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43" totalsRowShown="0" headerRowDxfId="6" dataDxfId="5">
  <autoFilter ref="A1:F43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8" totalsRowShown="0">
  <autoFilter ref="G1:M28" xr:uid="{0A4BE73F-88B2-43F0-B629-AFAEBAB86287}"/>
  <tableColumns count="7">
    <tableColumn id="1" xr3:uid="{FE4852AA-671D-48BD-90F2-3DA2BD712A0D}" name="Colonne1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25" zoomScale="85" zoomScaleNormal="85" workbookViewId="0">
      <selection activeCell="O18" sqref="O18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7" width="10.7109375" customWidth="1"/>
    <col min="8" max="8" width="15.7109375" customWidth="1"/>
    <col min="9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53</v>
      </c>
      <c r="F1" s="7" t="s">
        <v>21</v>
      </c>
      <c r="G1" t="s">
        <v>20</v>
      </c>
      <c r="H1" s="2" t="s">
        <v>43</v>
      </c>
      <c r="I1" s="2" t="s">
        <v>63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46</v>
      </c>
      <c r="I4" t="s">
        <v>47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48</v>
      </c>
      <c r="I5" t="s">
        <v>47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23</v>
      </c>
      <c r="I7" s="6">
        <v>18</v>
      </c>
      <c r="J7" s="6">
        <f>150*Tableau2[[#This Row],[Taillle m²]]</f>
        <v>2700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24</v>
      </c>
      <c r="I8" s="6">
        <v>18</v>
      </c>
      <c r="J8" s="6">
        <f>150*Tableau2[[#This Row],[Taillle m²]]</f>
        <v>2700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25</v>
      </c>
      <c r="I9" s="6">
        <v>18</v>
      </c>
      <c r="J9" s="6">
        <f>150*Tableau2[[#This Row],[Taillle m²]]</f>
        <v>2700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26</v>
      </c>
      <c r="I10">
        <v>9</v>
      </c>
      <c r="J10" s="6">
        <f>150*Tableau2[[#This Row],[Taillle m²]]</f>
        <v>1350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50</v>
      </c>
      <c r="G11">
        <v>2</v>
      </c>
      <c r="H11" s="2" t="s">
        <v>27</v>
      </c>
      <c r="I11" s="6">
        <v>9</v>
      </c>
      <c r="J11" s="6">
        <f>150*Tableau2[[#This Row],[Taillle m²]]*2</f>
        <v>2700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28</v>
      </c>
      <c r="I12" s="6">
        <v>9</v>
      </c>
      <c r="J12" s="6">
        <f>150*Tableau2[[#This Row],[Taillle m²]]</f>
        <v>1350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29</v>
      </c>
      <c r="I13" s="6">
        <v>9</v>
      </c>
      <c r="J13" s="6">
        <f>150*Tableau2[[#This Row],[Taillle m²]]</f>
        <v>1350</v>
      </c>
      <c r="K13" s="6"/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30</v>
      </c>
      <c r="I14" s="6">
        <v>9</v>
      </c>
      <c r="J14" s="6">
        <f>150*Tableau2[[#This Row],[Taillle m²]]</f>
        <v>1350</v>
      </c>
      <c r="K14" s="6"/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31</v>
      </c>
      <c r="I15" s="6">
        <v>9</v>
      </c>
      <c r="J15" s="6">
        <f>150*Tableau2[[#This Row],[Taillle m²]]</f>
        <v>1350</v>
      </c>
      <c r="K15" s="6"/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32</v>
      </c>
      <c r="I16" s="6">
        <v>9</v>
      </c>
      <c r="J16" s="6">
        <f>150*Tableau2[[#This Row],[Taillle m²]]</f>
        <v>1350</v>
      </c>
      <c r="K16" s="6"/>
    </row>
    <row r="17" spans="1:19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64</v>
      </c>
      <c r="I17" s="6">
        <v>9</v>
      </c>
      <c r="J17" s="6">
        <f>150*Tableau2[[#This Row],[Taillle m²]]</f>
        <v>1350</v>
      </c>
      <c r="K17" s="6"/>
    </row>
    <row r="18" spans="1:19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33</v>
      </c>
      <c r="I18" s="6">
        <v>9</v>
      </c>
      <c r="J18" s="6">
        <f>150*Tableau2[[#This Row],[Taillle m²]]</f>
        <v>1350</v>
      </c>
      <c r="K18" s="6"/>
    </row>
    <row r="19" spans="1:19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34</v>
      </c>
      <c r="I19" s="6">
        <v>9</v>
      </c>
      <c r="J19" s="6">
        <f>150*Tableau2[[#This Row],[Taillle m²]]</f>
        <v>1350</v>
      </c>
      <c r="K19" s="6"/>
    </row>
    <row r="20" spans="1:19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35</v>
      </c>
      <c r="I20">
        <v>9</v>
      </c>
      <c r="J20" s="6">
        <f>150*Tableau2[[#This Row],[Taillle m²]]</f>
        <v>1350</v>
      </c>
    </row>
    <row r="21" spans="1:19" ht="15.75" x14ac:dyDescent="0.25">
      <c r="A21" s="12" t="s">
        <v>52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36</v>
      </c>
      <c r="I21" s="6">
        <v>9</v>
      </c>
      <c r="J21" s="6">
        <f>150*Tableau2[[#This Row],[Taillle m²]]</f>
        <v>1350</v>
      </c>
    </row>
    <row r="22" spans="1:19" ht="15.75" x14ac:dyDescent="0.25">
      <c r="A22" s="5" t="s">
        <v>51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G22">
        <v>2</v>
      </c>
      <c r="H22" s="2" t="s">
        <v>37</v>
      </c>
      <c r="I22" s="6">
        <v>9</v>
      </c>
      <c r="J22" s="6">
        <f>150*Tableau2[[#This Row],[Taillle m²]]*2</f>
        <v>2700</v>
      </c>
    </row>
    <row r="23" spans="1:19" ht="15.75" x14ac:dyDescent="0.25">
      <c r="A23" s="8" t="s">
        <v>54</v>
      </c>
      <c r="B23" s="9">
        <v>3</v>
      </c>
      <c r="C23" s="9">
        <v>226.6</v>
      </c>
      <c r="D23" s="9">
        <f>Tableau1[[#This Row],[Prix (€)]]*Tableau1[[#This Row],[Unité]]</f>
        <v>679.8</v>
      </c>
      <c r="F23" s="9"/>
      <c r="G23">
        <v>3</v>
      </c>
      <c r="H23" s="2" t="s">
        <v>38</v>
      </c>
      <c r="I23" s="6">
        <v>9</v>
      </c>
      <c r="J23" s="6">
        <f>150*Tableau2[[#This Row],[Taillle m²]]*3</f>
        <v>4050</v>
      </c>
    </row>
    <row r="24" spans="1:19" ht="15.75" x14ac:dyDescent="0.25">
      <c r="A24" s="8" t="s">
        <v>55</v>
      </c>
      <c r="B24" s="9">
        <v>2</v>
      </c>
      <c r="C24" s="9">
        <v>125</v>
      </c>
      <c r="D24" s="9">
        <f>Tableau1[[#This Row],[Prix (€)]]*Tableau1[[#This Row],[Unité]]</f>
        <v>250</v>
      </c>
      <c r="F24" s="9"/>
      <c r="H24" s="2" t="s">
        <v>39</v>
      </c>
      <c r="I24" s="6">
        <v>9</v>
      </c>
      <c r="J24" s="6">
        <f>150*Tableau2[[#This Row],[Taillle m²]]</f>
        <v>1350</v>
      </c>
    </row>
    <row r="25" spans="1:19" ht="15.75" x14ac:dyDescent="0.25">
      <c r="A25" s="8" t="s">
        <v>56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  <c r="G25" s="6"/>
      <c r="H25" s="2"/>
      <c r="I25" s="6"/>
      <c r="J25" s="6"/>
      <c r="K25" s="6"/>
      <c r="L25" s="20"/>
      <c r="M25" s="6"/>
    </row>
    <row r="26" spans="1:19" ht="15.75" x14ac:dyDescent="0.25">
      <c r="D26" s="9"/>
      <c r="E26" s="17">
        <f>SUM(D15:D25)</f>
        <v>24784.29</v>
      </c>
      <c r="F26" s="13" t="s">
        <v>50</v>
      </c>
      <c r="G26" s="6"/>
      <c r="H26" s="2" t="s">
        <v>65</v>
      </c>
      <c r="I26" s="6">
        <v>500</v>
      </c>
      <c r="J26" s="6">
        <f>10*Tableau2[[#This Row],[Taillle m²]]</f>
        <v>5000</v>
      </c>
      <c r="K26" s="6"/>
      <c r="L26" s="20"/>
      <c r="M26" s="6"/>
      <c r="N26" s="6"/>
      <c r="O26" s="6"/>
      <c r="P26" s="6"/>
      <c r="Q26" s="6"/>
      <c r="R26" s="6"/>
      <c r="S26" s="6"/>
    </row>
    <row r="27" spans="1:19" ht="15.75" x14ac:dyDescent="0.25">
      <c r="A27" s="7" t="s">
        <v>58</v>
      </c>
      <c r="B27" s="9"/>
      <c r="C27" s="9"/>
      <c r="D27" s="9"/>
      <c r="F27" s="9"/>
      <c r="H27" t="s">
        <v>66</v>
      </c>
      <c r="I27">
        <v>2500</v>
      </c>
      <c r="J27">
        <f>5*Tableau2[[#This Row],[Taillle m²]]</f>
        <v>12500</v>
      </c>
    </row>
    <row r="28" spans="1:19" ht="18.75" x14ac:dyDescent="0.3">
      <c r="A28" s="8" t="s">
        <v>57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  <c r="H28" t="s">
        <v>40</v>
      </c>
      <c r="L28" s="3">
        <f>SUM(J4:K27)</f>
        <v>57450</v>
      </c>
      <c r="M28" s="6"/>
    </row>
    <row r="29" spans="1:19" ht="15.75" x14ac:dyDescent="0.25">
      <c r="A29" s="8" t="s">
        <v>59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9" ht="15.75" x14ac:dyDescent="0.25">
      <c r="A30" s="8" t="s">
        <v>60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9" ht="15.75" x14ac:dyDescent="0.25">
      <c r="A31" s="8" t="s">
        <v>61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9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7" t="s">
        <v>62</v>
      </c>
      <c r="B33" s="9">
        <v>30</v>
      </c>
      <c r="C33" s="9">
        <v>425</v>
      </c>
      <c r="D33" s="9">
        <v>8500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A35" s="7" t="s">
        <v>67</v>
      </c>
      <c r="B35" s="9"/>
      <c r="C35" s="9"/>
      <c r="D35" s="9"/>
      <c r="F35" s="9"/>
    </row>
    <row r="36" spans="1:6" ht="15.75" x14ac:dyDescent="0.25">
      <c r="A36" t="s">
        <v>68</v>
      </c>
      <c r="B36" s="9"/>
      <c r="C36" s="9"/>
      <c r="D36" s="9">
        <v>6000</v>
      </c>
      <c r="F36" s="9"/>
    </row>
    <row r="37" spans="1:6" ht="15.75" x14ac:dyDescent="0.25">
      <c r="A37" s="6" t="s">
        <v>69</v>
      </c>
      <c r="B37" s="9"/>
      <c r="C37" s="9"/>
      <c r="D37" s="9">
        <v>2600</v>
      </c>
      <c r="E37" s="6"/>
      <c r="F37" s="9"/>
    </row>
    <row r="38" spans="1:6" ht="15.75" x14ac:dyDescent="0.25">
      <c r="A38" s="6" t="s">
        <v>70</v>
      </c>
      <c r="B38" s="9"/>
      <c r="C38" s="9"/>
      <c r="D38" s="9">
        <v>500</v>
      </c>
      <c r="E38" s="6"/>
      <c r="F38" s="9"/>
    </row>
    <row r="39" spans="1:6" ht="15.75" x14ac:dyDescent="0.25">
      <c r="A39" s="6" t="s">
        <v>71</v>
      </c>
      <c r="B39" s="9"/>
      <c r="C39" s="9"/>
      <c r="D39" s="9">
        <v>2100</v>
      </c>
      <c r="E39" s="6"/>
      <c r="F39" s="9"/>
    </row>
    <row r="40" spans="1:6" ht="15.75" x14ac:dyDescent="0.25">
      <c r="A40" s="6" t="s">
        <v>72</v>
      </c>
      <c r="B40" s="9"/>
      <c r="C40" s="9"/>
      <c r="D40" s="9">
        <v>3800</v>
      </c>
      <c r="E40" s="6"/>
      <c r="F40" s="9"/>
    </row>
    <row r="41" spans="1:6" ht="15.75" x14ac:dyDescent="0.25">
      <c r="A41" s="7" t="s">
        <v>73</v>
      </c>
      <c r="B41" s="9"/>
      <c r="C41" s="9"/>
      <c r="D41" s="9">
        <f>D36+D37+D38+D39+D40</f>
        <v>15000</v>
      </c>
      <c r="F41" s="14"/>
    </row>
    <row r="42" spans="1:6" ht="18.75" x14ac:dyDescent="0.3">
      <c r="B42" s="9"/>
      <c r="C42" s="9"/>
      <c r="D42" s="9"/>
      <c r="E42" s="18">
        <f>E26+E11+D33+D41</f>
        <v>58952.75</v>
      </c>
      <c r="F42" s="13"/>
    </row>
    <row r="43" spans="1:6" ht="15.75" x14ac:dyDescent="0.25">
      <c r="B43" s="9"/>
      <c r="C43" s="9"/>
      <c r="D43" s="9"/>
      <c r="F43" s="19"/>
    </row>
    <row r="45" spans="1:6" ht="15.75" x14ac:dyDescent="0.25">
      <c r="D45" s="1"/>
      <c r="E45" t="s">
        <v>49</v>
      </c>
    </row>
    <row r="46" spans="1:6" ht="15.75" x14ac:dyDescent="0.25">
      <c r="D46" s="1"/>
    </row>
    <row r="47" spans="1:6" ht="18.75" x14ac:dyDescent="0.3">
      <c r="E47" s="4">
        <f>L28-E42</f>
        <v>-1502.75</v>
      </c>
      <c r="F47" s="4" t="s">
        <v>50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2017-12-21T15:25:31Z</dcterms:modified>
</cp:coreProperties>
</file>